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5360" windowHeight="7620"/>
  </bookViews>
  <sheets>
    <sheet name="هزینه ها" sheetId="1" r:id="rId1"/>
    <sheet name="درآمدها و  سرمایه گذاری" sheetId="3" r:id="rId2"/>
    <sheet name="ارزیابی اقتصادی" sheetId="2" r:id="rId3"/>
  </sheets>
  <calcPr calcId="162913"/>
</workbook>
</file>

<file path=xl/calcChain.xml><?xml version="1.0" encoding="utf-8"?>
<calcChain xmlns="http://schemas.openxmlformats.org/spreadsheetml/2006/main">
  <c r="D5" i="1" l="1"/>
  <c r="B17" i="3"/>
  <c r="E96" i="1" l="1"/>
  <c r="E97" i="1"/>
  <c r="E98" i="1"/>
  <c r="E95" i="1"/>
  <c r="G95" i="1" s="1"/>
  <c r="D114" i="1"/>
  <c r="E130" i="1" s="1"/>
  <c r="G59" i="1"/>
  <c r="G96" i="1"/>
  <c r="G97" i="1"/>
  <c r="G98" i="1"/>
  <c r="F36" i="1"/>
  <c r="F21" i="1"/>
  <c r="E99" i="1" l="1"/>
  <c r="G99" i="1"/>
  <c r="E24" i="3"/>
  <c r="E25" i="3" l="1"/>
  <c r="E23" i="3" l="1"/>
  <c r="E80" i="1"/>
  <c r="G80" i="1" s="1"/>
  <c r="E81" i="1"/>
  <c r="G81" i="1" s="1"/>
  <c r="E82" i="1"/>
  <c r="G82" i="1" s="1"/>
  <c r="E83" i="1"/>
  <c r="G83" i="1" s="1"/>
  <c r="E84" i="1"/>
  <c r="G84" i="1" s="1"/>
  <c r="E85" i="1"/>
  <c r="G85" i="1" s="1"/>
  <c r="E86" i="1"/>
  <c r="G86" i="1" s="1"/>
  <c r="E87" i="1"/>
  <c r="E79" i="1"/>
  <c r="G79" i="1" s="1"/>
  <c r="D117" i="1" l="1"/>
  <c r="E88" i="1"/>
  <c r="G87" i="1"/>
  <c r="F22" i="1"/>
  <c r="F23" i="1"/>
  <c r="F24" i="1"/>
  <c r="F25" i="1"/>
  <c r="F26" i="1"/>
  <c r="F11" i="1"/>
  <c r="F12" i="1"/>
  <c r="F13" i="1"/>
  <c r="F14" i="1"/>
  <c r="F10" i="1"/>
  <c r="E22" i="3" l="1"/>
  <c r="E26" i="3" s="1"/>
  <c r="E27" i="3" s="1"/>
  <c r="J42" i="3" s="1"/>
  <c r="G88" i="1"/>
  <c r="D116" i="1" s="1"/>
  <c r="E132" i="1" s="1"/>
  <c r="E133" i="1"/>
  <c r="D112" i="1"/>
  <c r="E128" i="1" l="1"/>
  <c r="C128" i="1"/>
  <c r="F47" i="1" l="1"/>
  <c r="D113" i="1" l="1"/>
  <c r="C129" i="1" s="1"/>
  <c r="D73" i="1"/>
  <c r="D27" i="1"/>
  <c r="D115" i="1" l="1"/>
  <c r="F27" i="1"/>
  <c r="F33" i="3" s="1"/>
  <c r="D15" i="1"/>
  <c r="C131" i="1" l="1"/>
  <c r="E131" i="1"/>
  <c r="F35" i="3"/>
  <c r="D111" i="1"/>
  <c r="C127" i="1" s="1"/>
  <c r="F15" i="1"/>
  <c r="F34" i="3" s="1"/>
  <c r="D110" i="1" l="1"/>
  <c r="F36" i="3"/>
  <c r="J43" i="3" s="1"/>
  <c r="J44" i="3" s="1"/>
  <c r="C12" i="2" l="1"/>
  <c r="E126" i="1"/>
  <c r="C126" i="1"/>
  <c r="D118" i="1"/>
  <c r="D119" i="1" s="1"/>
  <c r="B6" i="3" l="1"/>
  <c r="B12" i="3" s="1"/>
  <c r="E12" i="3" s="1"/>
  <c r="C11" i="2"/>
  <c r="C134" i="1"/>
  <c r="C135" i="1" s="1"/>
  <c r="C4" i="2" s="1"/>
  <c r="E134" i="1"/>
  <c r="E135" i="1" s="1"/>
  <c r="C5" i="2" l="1"/>
  <c r="C6" i="2" s="1"/>
  <c r="C7" i="2" s="1"/>
  <c r="D17" i="3"/>
  <c r="F17" i="3" s="1"/>
  <c r="C10" i="2" s="1"/>
  <c r="C136" i="1"/>
  <c r="C14" i="2" l="1"/>
  <c r="C13" i="2"/>
  <c r="C8" i="2"/>
  <c r="C9" i="2" s="1"/>
</calcChain>
</file>

<file path=xl/sharedStrings.xml><?xml version="1.0" encoding="utf-8"?>
<sst xmlns="http://schemas.openxmlformats.org/spreadsheetml/2006/main" count="190" uniqueCount="146">
  <si>
    <t>سال</t>
  </si>
  <si>
    <t>میزان تولید یا ارائه خدمات</t>
  </si>
  <si>
    <t>واحد</t>
  </si>
  <si>
    <t>اول</t>
  </si>
  <si>
    <t>جمع</t>
  </si>
  <si>
    <t>تخصص</t>
  </si>
  <si>
    <t>تعداد افراد</t>
  </si>
  <si>
    <t>مجموع</t>
  </si>
  <si>
    <t>نام مواد</t>
  </si>
  <si>
    <t>ساخت و یا ازمایش مورد نیاز</t>
  </si>
  <si>
    <t>محل ساخت / آزمايش</t>
  </si>
  <si>
    <t>ساعت كار دستگاه / تعداد نمونه</t>
  </si>
  <si>
    <t>ردیف</t>
  </si>
  <si>
    <t xml:space="preserve">نام </t>
  </si>
  <si>
    <t>نحوه تدارک</t>
  </si>
  <si>
    <t>تعداد</t>
  </si>
  <si>
    <t>خرید</t>
  </si>
  <si>
    <t>اجاره</t>
  </si>
  <si>
    <t>ساختمان اداری</t>
  </si>
  <si>
    <t>فضای کارگاهی</t>
  </si>
  <si>
    <t>نوع هزینه</t>
  </si>
  <si>
    <t>سال اول</t>
  </si>
  <si>
    <t xml:space="preserve">هزينه سفر </t>
  </si>
  <si>
    <t>تايپ و تكثير</t>
  </si>
  <si>
    <t>ارتباطات و اینترنت</t>
  </si>
  <si>
    <t>تبلیغات</t>
  </si>
  <si>
    <t>متغیر</t>
  </si>
  <si>
    <t>ثابت</t>
  </si>
  <si>
    <t>مبلغ</t>
  </si>
  <si>
    <t>درصد</t>
  </si>
  <si>
    <t>نام تجهیزات</t>
  </si>
  <si>
    <t>شرح</t>
  </si>
  <si>
    <t>عنوان</t>
  </si>
  <si>
    <t>جمع کل سرمایه در گردش</t>
  </si>
  <si>
    <t>سهم متقاضی</t>
  </si>
  <si>
    <t>تسهیلات بانکی</t>
  </si>
  <si>
    <t>سایر منابع</t>
  </si>
  <si>
    <t>نوع</t>
  </si>
  <si>
    <t>میزان مصرف سالانه</t>
  </si>
  <si>
    <t>جمع کل (میلیون ریال)</t>
  </si>
  <si>
    <t>سایر هزینه ها با ذکر عنوان</t>
  </si>
  <si>
    <t>قیمت واحد ( میلیون ریال)</t>
  </si>
  <si>
    <t>قیمت کل (میلیون ریال)</t>
  </si>
  <si>
    <t>نرخ استهلاک</t>
  </si>
  <si>
    <t>هزینه استهلاک</t>
  </si>
  <si>
    <t>نام وسایل</t>
  </si>
  <si>
    <t>قیمت واحد (میلیون ریال)</t>
  </si>
  <si>
    <t>هزینه های پیش بینی نشده  (۵% جمع ردیف های  فوق )</t>
  </si>
  <si>
    <t>-</t>
  </si>
  <si>
    <t>پیش بینی نشده (معادل 10%  ردیف های فوق)</t>
  </si>
  <si>
    <t>3 ماه مواد اولیه سالیانه</t>
  </si>
  <si>
    <t>3 ماه هزینه های حقوق و دستمزد</t>
  </si>
  <si>
    <r>
      <t>جدول 12-</t>
    </r>
    <r>
      <rPr>
        <sz val="12"/>
        <color rgb="FF333333"/>
        <rFont val="B Nazanin"/>
        <charset val="178"/>
      </rPr>
      <t xml:space="preserve"> </t>
    </r>
    <r>
      <rPr>
        <b/>
        <sz val="10"/>
        <color rgb="FF333333"/>
        <rFont val="B Nazanin"/>
        <charset val="178"/>
      </rPr>
      <t>فازبندی میزان تولید</t>
    </r>
  </si>
  <si>
    <t xml:space="preserve">جدول 13- هزینه نیروی انسانی </t>
  </si>
  <si>
    <t>جدول 14-  هزینه مواد اولیه و مصرفی برای تولید براساس برنامه سالانه</t>
  </si>
  <si>
    <t>جدول 15 - هزینه انرژی</t>
  </si>
  <si>
    <t xml:space="preserve">جدول 16- هزینه استفاده از آزمایشگاه ، کارگاه و...         </t>
  </si>
  <si>
    <t>جدول17- ساختمان و کارگاه و …</t>
  </si>
  <si>
    <t xml:space="preserve">جدول 18- هزینه های متفرقه            </t>
  </si>
  <si>
    <t>جدول 20 - وسایل اداری مورد نیاز</t>
  </si>
  <si>
    <t xml:space="preserve">جدول 21- جمع هزینه های اجرای طرح            </t>
  </si>
  <si>
    <t xml:space="preserve">جدول 22- محاسبه هزینه های ثابت و متغیر  </t>
  </si>
  <si>
    <t>تجهیزات و ابزار آلات (نقل از جدول 19)</t>
  </si>
  <si>
    <t>وسایل اداری (نقل از جدول 20)</t>
  </si>
  <si>
    <t>خرید ساختمان، کارگاه* ،... (نقل از ردیف 3-جدول 17)</t>
  </si>
  <si>
    <t>جدول 24-  برآورد سرمایه ثابت</t>
  </si>
  <si>
    <t>مبلغ رهن ساختمان (ردیف 6 - جدول 17)</t>
  </si>
  <si>
    <t>جدول 25- برآورد سرمایه در گردش</t>
  </si>
  <si>
    <t>مواد اولیه  (نقل از جدول 14)</t>
  </si>
  <si>
    <t>حقوق و دستمزد (نقل از جدول 13)</t>
  </si>
  <si>
    <t>تنخواه گردان</t>
  </si>
  <si>
    <t>10درصد از مجموع ردیف های 3-4-5-6 از جدول 21</t>
  </si>
  <si>
    <t>سرمایه ثابت  (نقل از جدول 24)</t>
  </si>
  <si>
    <t>سرمایه درگردش (نقل از جدول 25)</t>
  </si>
  <si>
    <t>جدول 26- نحوه سرمایه گذاری</t>
  </si>
  <si>
    <t>هزینه نیروی انسانی (نقل از جدول 13)</t>
  </si>
  <si>
    <t>هزینه مواد اولیه (نقل ازجدول 14)</t>
  </si>
  <si>
    <t>هزینه انرژی (جدول ۱5)</t>
  </si>
  <si>
    <t>هزینه استفاده از آزمایشگاه ، کارگاه و... (نقل ازجدول 16 )</t>
  </si>
  <si>
    <t>هزینه های متفرقه (نقل از جدول ۱8 )</t>
  </si>
  <si>
    <t>اجاره ساختمان (ردیف 4 جدول ۱7)</t>
  </si>
  <si>
    <t>جمع هزینه  استهلاک تجهیزات، ابزار و ماشین آلات و ... (جمع مبالغ ستون آخر جدول 19)</t>
  </si>
  <si>
    <t>هزینه استهلاک وسایل اداری (جمع مبالغ ستون آخر جدول 20)</t>
  </si>
  <si>
    <t>نیروی انسانی(ردیف1 جدول 21)</t>
  </si>
  <si>
    <t>استفاده از آزمایشگاه ، کارگاه  (ردیف 4 جدول 21)</t>
  </si>
  <si>
    <t>اجاره ساختمان (نقل از ردیف ۵ جدول 21)</t>
  </si>
  <si>
    <t>هزينه های متفرقه (ردیف 6 جدول 21)</t>
  </si>
  <si>
    <t>هزینه استهلاک تجهیزات، ابزار و ماشین آلات و ..  (ردیف 7 جدول 21 )</t>
  </si>
  <si>
    <t>هزینه استهلاک وسایل اداری ( ردیف 8 جدول 21 )</t>
  </si>
  <si>
    <t>هزینه های پیش بینی نشده (ردیف9 جدول21)</t>
  </si>
  <si>
    <t>مواد اولیه(ردیف 2 جدول 21)</t>
  </si>
  <si>
    <t>انرژی (ردیف 3 جدول 21)</t>
  </si>
  <si>
    <t>خرداد 1400</t>
  </si>
  <si>
    <t>حجم یا تعداد مورد نیاز</t>
  </si>
  <si>
    <t>مبلغ کل (میلیون ریال)</t>
  </si>
  <si>
    <t>جمع هزینه های خرید (میلیون ریال)</t>
  </si>
  <si>
    <t>جمع هزینه های اجاره (میلیون ریال)</t>
  </si>
  <si>
    <t>هزینه آماده سازی فضا ( پارتیشن بندی و...) (میلیون ریال)</t>
  </si>
  <si>
    <t>مبلغ رهن ساختمان (میلیون ریال)</t>
  </si>
  <si>
    <t>جمع کل هزینه های ساختمان و کارگاه (میلیون ریال)</t>
  </si>
  <si>
    <t>تهيه منابع علمي (خريد مقاله، كتاب و نرم افزار)</t>
  </si>
  <si>
    <t>هزینه تعمیر و نگهداری (پیشنهاد می‌شود با استفاده از نظر مشاوره تکمیل شود.)</t>
  </si>
  <si>
    <t>سایر هزینه‌ها با ذکر عنوان ( به عنوان مثال: هزینه تسهیلات، هزینه غذا، هزینه مشاوره مالیاتی و حقوقی یا عوارض و ...)</t>
  </si>
  <si>
    <t>مبلغ ( میلیون ریال)</t>
  </si>
  <si>
    <t>* الزامی در تکمیل تمام موارد جدول بالا نیست و در صورت وجود هزینه، ردیف‌های مربوطه تکمیل شوند.</t>
  </si>
  <si>
    <t>جدول 19 - تجهیزات ، ابزار و ماشین‌آلات، وسایل حمل و  نقل مورد نیاز</t>
  </si>
  <si>
    <r>
      <t xml:space="preserve">*هزینه استهلاک برابر است با حاصلضرب درصد استهلاک در قیمت کل کالا .  </t>
    </r>
    <r>
      <rPr>
        <b/>
        <sz val="11"/>
        <color theme="1"/>
        <rFont val="B Nazanin"/>
        <charset val="178"/>
      </rPr>
      <t>درصد استهلاک برخی تجهیزات به عنوان راهنما در جدول مقابل آورده شده است</t>
    </r>
    <r>
      <rPr>
        <sz val="11"/>
        <color theme="1"/>
        <rFont val="B Nazanin"/>
        <charset val="178"/>
      </rPr>
      <t>*</t>
    </r>
  </si>
  <si>
    <t>ساختمان سازی و محوطه سازی</t>
  </si>
  <si>
    <t>ماشین آلات و تجهیزات</t>
  </si>
  <si>
    <t>تاسیسات</t>
  </si>
  <si>
    <t>لوازم آزمایشگاهی و کارگاهی</t>
  </si>
  <si>
    <t>وسایل نقلیه</t>
  </si>
  <si>
    <t>درصد استهلاک</t>
  </si>
  <si>
    <t>درصد استهلاک *</t>
  </si>
  <si>
    <t>جدول راهنمای درصد استهلاک</t>
  </si>
  <si>
    <t>جمع (میلیون ریال)</t>
  </si>
  <si>
    <t xml:space="preserve">*هزینه استهلاک برابر است با حاصلضرب درصد استهلاک (در وسایل اداری ثابت و برابر 20% می‌باشد) در قیمت کل کالا </t>
  </si>
  <si>
    <t>جمع میلیون ریال</t>
  </si>
  <si>
    <t>قیمت تمام شده محصول (میلیون ریال)</t>
  </si>
  <si>
    <t>قیمت فروش محصول (میلیون ریال)</t>
  </si>
  <si>
    <t>درصد سود *</t>
  </si>
  <si>
    <t>جدول 23- در آمد سالانه</t>
  </si>
  <si>
    <t>جمع کل درآمد سالانه 
 (میلیون ریال)</t>
  </si>
  <si>
    <t>حجم یا تعداد تولید
 (طبق جدول 12)</t>
  </si>
  <si>
    <t>مبلغ کل ( میلیون ریال)</t>
  </si>
  <si>
    <t>جمع کل سرمایه گذاری (میلیون ریال)</t>
  </si>
  <si>
    <t xml:space="preserve">  هزینه متغیر هر واحد</t>
  </si>
  <si>
    <t xml:space="preserve"> حاشیه سود هر واحد</t>
  </si>
  <si>
    <t>میزان سود را  بدون درصد در جدول فوق وارد کنید (مثلا 30)</t>
  </si>
  <si>
    <t xml:space="preserve"> حاشیه سود کل</t>
  </si>
  <si>
    <t xml:space="preserve"> نقطه سر به سر (براساس تعداد) </t>
  </si>
  <si>
    <t xml:space="preserve"> درصد فروش (تولید) در نقطه سر به سر</t>
  </si>
  <si>
    <t xml:space="preserve"> نرخ بازدهی سرمایه</t>
  </si>
  <si>
    <t>جمع کل هزینه ها</t>
  </si>
  <si>
    <t>جمع کل سرمایه گذاری طرح</t>
  </si>
  <si>
    <t>دوره بازگشت سرمایه</t>
  </si>
  <si>
    <t xml:space="preserve">جمع کل درآمدها </t>
  </si>
  <si>
    <t>(مبالغ به میلیون ریال است)</t>
  </si>
  <si>
    <t>مبلغ کل (میلیون ريال)</t>
  </si>
  <si>
    <t>قیمت واحد (میلیون ريال)</t>
  </si>
  <si>
    <t>ميزان  حقوق سالانه هر فرد (میلیون ريال)</t>
  </si>
  <si>
    <t>جمع حقوق سالانه (میلیون ريال)</t>
  </si>
  <si>
    <t>هزینه (میلیون ریال)</t>
  </si>
  <si>
    <t>قيمت فروش  محصول
(میلیون ریال)</t>
  </si>
  <si>
    <t>جمع کل  (میلیون ریال)</t>
  </si>
  <si>
    <t>مبلغ (میلیون ریال)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</si>
</sst>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[$-3000401]0"/>
    <numFmt numFmtId="166" formatCode="0.000"/>
  </numFmts>
  <fonts count="36" x14ac:knownFonts="1">
    <font>
      <sz val="11"/>
      <color theme="1"/>
      <name val="Calibri"/>
      <family val="2"/>
      <scheme val="minor"/>
    </font>
    <font>
      <b/>
      <sz val="11"/>
      <color rgb="FF333333"/>
      <name val="B Zar"/>
      <charset val="178"/>
    </font>
    <font>
      <b/>
      <sz val="11"/>
      <color rgb="FF333333"/>
      <name val="B Nazanin"/>
      <charset val="178"/>
    </font>
    <font>
      <b/>
      <sz val="11"/>
      <color theme="1"/>
      <name val="B Nazanin"/>
      <charset val="178"/>
    </font>
    <font>
      <sz val="14"/>
      <color theme="1"/>
      <name val="B Nazanin"/>
      <charset val="178"/>
    </font>
    <font>
      <sz val="11"/>
      <color theme="1"/>
      <name val="B Zar"/>
      <charset val="178"/>
    </font>
    <font>
      <sz val="12"/>
      <color theme="1"/>
      <name val="B Nazanin"/>
      <charset val="178"/>
    </font>
    <font>
      <b/>
      <sz val="10"/>
      <color theme="1"/>
      <name val="B Zar"/>
      <charset val="178"/>
    </font>
    <font>
      <sz val="12"/>
      <color rgb="FFFF0000"/>
      <name val="B Nazanin"/>
      <charset val="178"/>
    </font>
    <font>
      <b/>
      <sz val="12"/>
      <color rgb="FFFF0000"/>
      <name val="B Nazanin"/>
      <charset val="178"/>
    </font>
    <font>
      <b/>
      <sz val="10"/>
      <color rgb="FFFF0000"/>
      <name val="B Nazanin"/>
      <charset val="178"/>
    </font>
    <font>
      <b/>
      <sz val="11"/>
      <color rgb="FFFF0000"/>
      <name val="B Nazanin"/>
      <charset val="178"/>
    </font>
    <font>
      <sz val="14"/>
      <color rgb="FFFF0000"/>
      <name val="B Zar"/>
      <charset val="178"/>
    </font>
    <font>
      <sz val="11"/>
      <color rgb="FFFF0000"/>
      <name val="B Zar"/>
      <charset val="178"/>
    </font>
    <font>
      <sz val="11"/>
      <color theme="1"/>
      <name val="B Nazanin"/>
      <charset val="178"/>
    </font>
    <font>
      <sz val="11"/>
      <color rgb="FF333333"/>
      <name val="B Zar"/>
      <charset val="178"/>
    </font>
    <font>
      <b/>
      <sz val="14"/>
      <color theme="1"/>
      <name val="B Nazanin"/>
      <charset val="178"/>
    </font>
    <font>
      <b/>
      <sz val="10"/>
      <color rgb="FF333333"/>
      <name val="B Nazanin"/>
      <charset val="178"/>
    </font>
    <font>
      <sz val="12"/>
      <color rgb="FF333333"/>
      <name val="B Nazanin"/>
      <charset val="178"/>
    </font>
    <font>
      <sz val="18"/>
      <color theme="1"/>
      <name val="B Nazanin"/>
      <charset val="178"/>
    </font>
    <font>
      <b/>
      <sz val="12"/>
      <color rgb="FF333333"/>
      <name val="B Nazanin"/>
      <charset val="178"/>
    </font>
    <font>
      <sz val="12"/>
      <name val="B Nazanin"/>
      <charset val="178"/>
    </font>
    <font>
      <b/>
      <sz val="10"/>
      <color theme="1"/>
      <name val="B Nazanin"/>
      <charset val="178"/>
    </font>
    <font>
      <b/>
      <sz val="12"/>
      <color theme="1"/>
      <name val="B Nazanin"/>
      <charset val="178"/>
    </font>
    <font>
      <sz val="11"/>
      <color rgb="FFFF0000"/>
      <name val="B Nazanin"/>
      <charset val="178"/>
    </font>
    <font>
      <b/>
      <sz val="14"/>
      <color rgb="FFFF0000"/>
      <name val="B Nazanin"/>
      <charset val="178"/>
    </font>
    <font>
      <sz val="8"/>
      <color theme="1"/>
      <name val="B Zar"/>
      <charset val="178"/>
    </font>
    <font>
      <sz val="10"/>
      <color rgb="FFFF0000"/>
      <name val="B Nazanin"/>
      <charset val="178"/>
    </font>
    <font>
      <b/>
      <sz val="11"/>
      <color rgb="FFFF0000"/>
      <name val="B Zar"/>
      <charset val="178"/>
    </font>
    <font>
      <b/>
      <sz val="11"/>
      <name val="B Zar"/>
      <charset val="178"/>
    </font>
    <font>
      <b/>
      <sz val="10"/>
      <name val="B Zar"/>
      <charset val="178"/>
    </font>
    <font>
      <sz val="11"/>
      <name val="Calibri"/>
      <family val="2"/>
      <scheme val="minor"/>
    </font>
    <font>
      <sz val="11"/>
      <name val="B Zar"/>
      <charset val="178"/>
    </font>
    <font>
      <b/>
      <sz val="10"/>
      <color rgb="FFFF0000"/>
      <name val="B Zar"/>
      <charset val="178"/>
    </font>
    <font>
      <sz val="10"/>
      <color rgb="FF333333"/>
      <name val="B Zar"/>
      <charset val="178"/>
    </font>
    <font>
      <sz val="11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6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theme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theme="1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ck">
        <color rgb="FF0070C0"/>
      </left>
      <right/>
      <top style="thick">
        <color rgb="FF0070C0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ck">
        <color rgb="FF0070C0"/>
      </top>
      <bottom style="thin">
        <color theme="1"/>
      </bottom>
      <diagonal/>
    </border>
    <border>
      <left style="thin">
        <color theme="1"/>
      </left>
      <right style="thick">
        <color rgb="FF0070C0"/>
      </right>
      <top style="thick">
        <color rgb="FF0070C0"/>
      </top>
      <bottom style="thin">
        <color theme="1"/>
      </bottom>
      <diagonal/>
    </border>
    <border>
      <left/>
      <right/>
      <top style="thin">
        <color theme="1"/>
      </top>
      <bottom style="thick">
        <color rgb="FF0070C0"/>
      </bottom>
      <diagonal/>
    </border>
    <border>
      <left/>
      <right style="thin">
        <color theme="1"/>
      </right>
      <top style="thin">
        <color theme="1"/>
      </top>
      <bottom style="thick">
        <color rgb="FF0070C0"/>
      </bottom>
      <diagonal/>
    </border>
    <border>
      <left style="thin">
        <color theme="1"/>
      </left>
      <right style="thick">
        <color rgb="FF0070C0"/>
      </right>
      <top style="thin">
        <color theme="1"/>
      </top>
      <bottom style="thick">
        <color rgb="FF0070C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rgb="FF0070C0"/>
      </bottom>
      <diagonal/>
    </border>
    <border>
      <left style="thick">
        <color rgb="FF0070C0"/>
      </left>
      <right/>
      <top style="thick">
        <color rgb="FF0070C0"/>
      </top>
      <bottom style="medium">
        <color indexed="64"/>
      </bottom>
      <diagonal/>
    </border>
    <border>
      <left/>
      <right/>
      <top style="thick">
        <color rgb="FF0070C0"/>
      </top>
      <bottom style="medium">
        <color indexed="64"/>
      </bottom>
      <diagonal/>
    </border>
    <border>
      <left/>
      <right style="thick">
        <color rgb="FF0070C0"/>
      </right>
      <top style="thick">
        <color rgb="FF0070C0"/>
      </top>
      <bottom style="medium">
        <color indexed="64"/>
      </bottom>
      <diagonal/>
    </border>
    <border>
      <left style="thick">
        <color rgb="FF0070C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rgb="FF0070C0"/>
      </right>
      <top style="medium">
        <color indexed="64"/>
      </top>
      <bottom/>
      <diagonal/>
    </border>
    <border>
      <left style="thick">
        <color rgb="FF0070C0"/>
      </left>
      <right style="thin">
        <color indexed="64"/>
      </right>
      <top style="medium">
        <color theme="1"/>
      </top>
      <bottom style="thin">
        <color indexed="64"/>
      </bottom>
      <diagonal/>
    </border>
    <border>
      <left style="thin">
        <color indexed="64"/>
      </left>
      <right style="thick">
        <color rgb="FF0070C0"/>
      </right>
      <top style="medium">
        <color theme="1"/>
      </top>
      <bottom style="thin">
        <color indexed="64"/>
      </bottom>
      <diagonal/>
    </border>
    <border>
      <left style="thick">
        <color rgb="FF0070C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rgb="FF0070C0"/>
      </right>
      <top style="thin">
        <color indexed="64"/>
      </top>
      <bottom style="thin">
        <color indexed="64"/>
      </bottom>
      <diagonal/>
    </border>
    <border>
      <left style="thick">
        <color rgb="FF0070C0"/>
      </left>
      <right style="thin">
        <color indexed="64"/>
      </right>
      <top style="thin">
        <color indexed="64"/>
      </top>
      <bottom style="thick">
        <color rgb="FF0070C0"/>
      </bottom>
      <diagonal/>
    </border>
    <border>
      <left style="thin">
        <color indexed="64"/>
      </left>
      <right style="thick">
        <color rgb="FF0070C0"/>
      </right>
      <top style="thin">
        <color indexed="64"/>
      </top>
      <bottom style="thick">
        <color rgb="FF0070C0"/>
      </bottom>
      <diagonal/>
    </border>
    <border>
      <left style="thick">
        <color rgb="FF0070C0"/>
      </left>
      <right/>
      <top style="thick">
        <color rgb="FF0070C0"/>
      </top>
      <bottom/>
      <diagonal/>
    </border>
    <border>
      <left/>
      <right/>
      <top style="thick">
        <color rgb="FF0070C0"/>
      </top>
      <bottom/>
      <diagonal/>
    </border>
    <border>
      <left/>
      <right style="thick">
        <color rgb="FF0070C0"/>
      </right>
      <top style="thick">
        <color rgb="FF0070C0"/>
      </top>
      <bottom/>
      <diagonal/>
    </border>
    <border>
      <left style="thick">
        <color rgb="FF0070C0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ck">
        <color rgb="FF0070C0"/>
      </right>
      <top style="thin">
        <color theme="1"/>
      </top>
      <bottom style="thin">
        <color theme="1"/>
      </bottom>
      <diagonal/>
    </border>
    <border>
      <left style="thick">
        <color rgb="FF0070C0"/>
      </left>
      <right style="thin">
        <color theme="1"/>
      </right>
      <top style="thin">
        <color theme="1"/>
      </top>
      <bottom style="thick">
        <color rgb="FF0070C0"/>
      </bottom>
      <diagonal/>
    </border>
    <border>
      <left style="thin">
        <color theme="1"/>
      </left>
      <right/>
      <top style="thin">
        <color theme="1"/>
      </top>
      <bottom style="thick">
        <color rgb="FF0070C0"/>
      </bottom>
      <diagonal/>
    </border>
    <border>
      <left style="thick">
        <color rgb="FF0070C0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rgb="FF0070C0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rgb="FF0070C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rgb="FF0070C0"/>
      </right>
      <top/>
      <bottom style="thin">
        <color indexed="64"/>
      </bottom>
      <diagonal/>
    </border>
    <border>
      <left/>
      <right style="thick">
        <color rgb="FF0070C0"/>
      </right>
      <top style="thin">
        <color indexed="64"/>
      </top>
      <bottom style="thin">
        <color indexed="64"/>
      </bottom>
      <diagonal/>
    </border>
    <border>
      <left/>
      <right style="thick">
        <color rgb="FF0070C0"/>
      </right>
      <top style="thin">
        <color indexed="64"/>
      </top>
      <bottom style="medium">
        <color indexed="64"/>
      </bottom>
      <diagonal/>
    </border>
    <border>
      <left style="thick">
        <color rgb="FF0070C0"/>
      </left>
      <right/>
      <top style="medium">
        <color indexed="64"/>
      </top>
      <bottom style="thick">
        <color rgb="FF0070C0"/>
      </bottom>
      <diagonal/>
    </border>
    <border>
      <left/>
      <right style="thin">
        <color indexed="64"/>
      </right>
      <top style="medium">
        <color indexed="64"/>
      </top>
      <bottom style="thick">
        <color rgb="FF0070C0"/>
      </bottom>
      <diagonal/>
    </border>
    <border>
      <left style="thick">
        <color rgb="FF0070C0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ck">
        <color rgb="FF0070C0"/>
      </right>
      <top style="thin">
        <color theme="1"/>
      </top>
      <bottom/>
      <diagonal/>
    </border>
    <border>
      <left style="thick">
        <color rgb="FF0070C0"/>
      </left>
      <right/>
      <top/>
      <bottom/>
      <diagonal/>
    </border>
    <border>
      <left/>
      <right style="thick">
        <color rgb="FF0070C0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ck">
        <color rgb="FF0070C0"/>
      </bottom>
      <diagonal/>
    </border>
    <border>
      <left style="thick">
        <color rgb="FF0070C0"/>
      </left>
      <right/>
      <top style="thin">
        <color indexed="64"/>
      </top>
      <bottom style="thick">
        <color rgb="FF0070C0"/>
      </bottom>
      <diagonal/>
    </border>
    <border>
      <left/>
      <right style="thin">
        <color indexed="64"/>
      </right>
      <top style="thin">
        <color indexed="64"/>
      </top>
      <bottom style="thick">
        <color rgb="FF0070C0"/>
      </bottom>
      <diagonal/>
    </border>
    <border>
      <left style="thick">
        <color rgb="FFC00000"/>
      </left>
      <right/>
      <top style="thick">
        <color rgb="FFC00000"/>
      </top>
      <bottom style="medium">
        <color indexed="64"/>
      </bottom>
      <diagonal/>
    </border>
    <border>
      <left/>
      <right/>
      <top style="thick">
        <color rgb="FFC00000"/>
      </top>
      <bottom style="medium">
        <color indexed="64"/>
      </bottom>
      <diagonal/>
    </border>
    <border>
      <left/>
      <right style="thick">
        <color rgb="FFC00000"/>
      </right>
      <top style="thick">
        <color rgb="FFC00000"/>
      </top>
      <bottom style="medium">
        <color indexed="64"/>
      </bottom>
      <diagonal/>
    </border>
    <border>
      <left style="thick">
        <color rgb="FFC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rgb="FFC00000"/>
      </right>
      <top/>
      <bottom style="thin">
        <color indexed="64"/>
      </bottom>
      <diagonal/>
    </border>
    <border>
      <left style="thick">
        <color rgb="FFC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rgb="FFC00000"/>
      </right>
      <top style="thin">
        <color indexed="64"/>
      </top>
      <bottom style="thin">
        <color indexed="64"/>
      </bottom>
      <diagonal/>
    </border>
    <border>
      <left style="thick">
        <color rgb="FFC00000"/>
      </left>
      <right style="thin">
        <color indexed="64"/>
      </right>
      <top style="thin">
        <color indexed="64"/>
      </top>
      <bottom style="thick">
        <color rgb="FFC00000"/>
      </bottom>
      <diagonal/>
    </border>
    <border>
      <left style="thin">
        <color indexed="64"/>
      </left>
      <right/>
      <top style="thin">
        <color indexed="64"/>
      </top>
      <bottom style="thick">
        <color rgb="FFC00000"/>
      </bottom>
      <diagonal/>
    </border>
    <border>
      <left/>
      <right style="thick">
        <color rgb="FFC00000"/>
      </right>
      <top style="thin">
        <color indexed="64"/>
      </top>
      <bottom style="thick">
        <color rgb="FFC00000"/>
      </bottom>
      <diagonal/>
    </border>
    <border>
      <left style="thick">
        <color rgb="FFC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rgb="FFC00000"/>
      </right>
      <top style="medium">
        <color indexed="64"/>
      </top>
      <bottom/>
      <diagonal/>
    </border>
    <border>
      <left style="thick">
        <color rgb="FFC00000"/>
      </left>
      <right/>
      <top style="medium">
        <color theme="1"/>
      </top>
      <bottom style="thin">
        <color indexed="64"/>
      </bottom>
      <diagonal/>
    </border>
    <border>
      <left style="thin">
        <color indexed="64"/>
      </left>
      <right style="thick">
        <color rgb="FFC00000"/>
      </right>
      <top style="medium">
        <color theme="1"/>
      </top>
      <bottom style="thin">
        <color indexed="64"/>
      </bottom>
      <diagonal/>
    </border>
    <border>
      <left style="thick">
        <color rgb="FFC00000"/>
      </left>
      <right/>
      <top style="thin">
        <color indexed="64"/>
      </top>
      <bottom style="thin">
        <color indexed="64"/>
      </bottom>
      <diagonal/>
    </border>
    <border>
      <left style="thick">
        <color rgb="FFC00000"/>
      </left>
      <right/>
      <top style="thin">
        <color indexed="64"/>
      </top>
      <bottom style="thick">
        <color rgb="FFC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rgb="FFC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rgb="FFC00000"/>
      </bottom>
      <diagonal/>
    </border>
    <border>
      <left style="thin">
        <color indexed="64"/>
      </left>
      <right style="thick">
        <color rgb="FFC00000"/>
      </right>
      <top style="thin">
        <color indexed="64"/>
      </top>
      <bottom style="thick">
        <color rgb="FFC00000"/>
      </bottom>
      <diagonal/>
    </border>
    <border>
      <left style="thick">
        <color rgb="FFC00000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rgb="FFC00000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ck">
        <color rgb="FFC00000"/>
      </bottom>
      <diagonal/>
    </border>
    <border>
      <left/>
      <right style="thin">
        <color indexed="64"/>
      </right>
      <top style="thin">
        <color indexed="64"/>
      </top>
      <bottom style="thick">
        <color rgb="FFC00000"/>
      </bottom>
      <diagonal/>
    </border>
    <border>
      <left style="thick">
        <color rgb="FFC00000"/>
      </left>
      <right/>
      <top style="thick">
        <color rgb="FFC00000"/>
      </top>
      <bottom style="medium">
        <color theme="1"/>
      </bottom>
      <diagonal/>
    </border>
    <border>
      <left/>
      <right/>
      <top style="thick">
        <color rgb="FFC00000"/>
      </top>
      <bottom style="medium">
        <color theme="1"/>
      </bottom>
      <diagonal/>
    </border>
    <border>
      <left/>
      <right style="thick">
        <color rgb="FFC00000"/>
      </right>
      <top style="thick">
        <color rgb="FFC00000"/>
      </top>
      <bottom style="medium">
        <color theme="1"/>
      </bottom>
      <diagonal/>
    </border>
    <border>
      <left style="thin">
        <color indexed="64"/>
      </left>
      <right style="thick">
        <color rgb="FFC00000"/>
      </right>
      <top style="medium">
        <color theme="1"/>
      </top>
      <bottom/>
      <diagonal/>
    </border>
    <border>
      <left style="thick">
        <color rgb="FFC00000"/>
      </left>
      <right/>
      <top style="thick">
        <color rgb="FFC00000"/>
      </top>
      <bottom/>
      <diagonal/>
    </border>
    <border>
      <left/>
      <right/>
      <top style="thick">
        <color rgb="FFC00000"/>
      </top>
      <bottom/>
      <diagonal/>
    </border>
    <border>
      <left/>
      <right style="thick">
        <color rgb="FFC00000"/>
      </right>
      <top style="thick">
        <color rgb="FFC00000"/>
      </top>
      <bottom/>
      <diagonal/>
    </border>
    <border>
      <left style="thick">
        <color rgb="FFC00000"/>
      </left>
      <right/>
      <top/>
      <bottom/>
      <diagonal/>
    </border>
    <border>
      <left/>
      <right style="thick">
        <color rgb="FFC00000"/>
      </right>
      <top/>
      <bottom/>
      <diagonal/>
    </border>
    <border>
      <left style="thick">
        <color rgb="FFC00000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ck">
        <color rgb="FFC00000"/>
      </right>
      <top style="thin">
        <color theme="1"/>
      </top>
      <bottom style="thin">
        <color theme="1"/>
      </bottom>
      <diagonal/>
    </border>
    <border>
      <left style="thick">
        <color rgb="FFC00000"/>
      </left>
      <right style="thin">
        <color theme="1"/>
      </right>
      <top style="thin">
        <color theme="1"/>
      </top>
      <bottom style="thick">
        <color rgb="FFC0000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ck">
        <color rgb="FFC00000"/>
      </bottom>
      <diagonal/>
    </border>
    <border>
      <left style="thin">
        <color theme="1"/>
      </left>
      <right style="thick">
        <color rgb="FFC00000"/>
      </right>
      <top style="thin">
        <color theme="1"/>
      </top>
      <bottom style="thick">
        <color rgb="FFC00000"/>
      </bottom>
      <diagonal/>
    </border>
    <border>
      <left style="thick">
        <color rgb="FFC00000"/>
      </left>
      <right/>
      <top style="thick">
        <color rgb="FFC00000"/>
      </top>
      <bottom style="thin">
        <color indexed="64"/>
      </bottom>
      <diagonal/>
    </border>
    <border>
      <left/>
      <right/>
      <top style="thick">
        <color rgb="FFC00000"/>
      </top>
      <bottom style="thin">
        <color indexed="64"/>
      </bottom>
      <diagonal/>
    </border>
    <border>
      <left/>
      <right style="thick">
        <color rgb="FFC00000"/>
      </right>
      <top style="thick">
        <color rgb="FFC00000"/>
      </top>
      <bottom style="thin">
        <color indexed="64"/>
      </bottom>
      <diagonal/>
    </border>
    <border>
      <left style="thick">
        <color rgb="FFC00000"/>
      </left>
      <right style="thin">
        <color indexed="64"/>
      </right>
      <top/>
      <bottom/>
      <diagonal/>
    </border>
    <border>
      <left style="thick">
        <color rgb="FF0070C0"/>
      </left>
      <right/>
      <top style="thick">
        <color rgb="FF0070C0"/>
      </top>
      <bottom style="thin">
        <color indexed="64"/>
      </bottom>
      <diagonal/>
    </border>
    <border>
      <left/>
      <right/>
      <top style="thick">
        <color rgb="FF0070C0"/>
      </top>
      <bottom style="thin">
        <color indexed="64"/>
      </bottom>
      <diagonal/>
    </border>
    <border>
      <left/>
      <right style="thick">
        <color rgb="FF0070C0"/>
      </right>
      <top style="thick">
        <color rgb="FF0070C0"/>
      </top>
      <bottom style="thin">
        <color indexed="64"/>
      </bottom>
      <diagonal/>
    </border>
    <border>
      <left/>
      <right/>
      <top style="thin">
        <color indexed="64"/>
      </top>
      <bottom style="thick">
        <color rgb="FF0070C0"/>
      </bottom>
      <diagonal/>
    </border>
    <border>
      <left/>
      <right style="thick">
        <color rgb="FFC00000"/>
      </right>
      <top style="thin">
        <color indexed="64"/>
      </top>
      <bottom style="thin">
        <color indexed="64"/>
      </bottom>
      <diagonal/>
    </border>
    <border>
      <left style="thick">
        <color rgb="FFC00000"/>
      </left>
      <right/>
      <top style="thin">
        <color indexed="64"/>
      </top>
      <bottom/>
      <diagonal/>
    </border>
    <border>
      <left style="thin">
        <color indexed="64"/>
      </left>
      <right style="thick">
        <color rgb="FFC00000"/>
      </right>
      <top style="thin">
        <color indexed="64"/>
      </top>
      <bottom/>
      <diagonal/>
    </border>
    <border>
      <left style="thick">
        <color rgb="FFC00000"/>
      </left>
      <right/>
      <top/>
      <bottom style="thin">
        <color indexed="64"/>
      </bottom>
      <diagonal/>
    </border>
    <border>
      <left/>
      <right/>
      <top style="thick">
        <color rgb="FF0070C0"/>
      </top>
      <bottom style="thin">
        <color theme="1"/>
      </bottom>
      <diagonal/>
    </border>
    <border>
      <left/>
      <right style="thin">
        <color theme="1"/>
      </right>
      <top style="thick">
        <color rgb="FF0070C0"/>
      </top>
      <bottom style="thin">
        <color theme="1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ck">
        <color rgb="FF0070C0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ck">
        <color rgb="FF0070C0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ck">
        <color rgb="FF0070C0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ck">
        <color rgb="FF0070C0"/>
      </right>
      <top style="thin">
        <color indexed="64"/>
      </top>
      <bottom/>
      <diagonal/>
    </border>
    <border>
      <left/>
      <right/>
      <top style="medium">
        <color indexed="64"/>
      </top>
      <bottom style="thick">
        <color rgb="FF0070C0"/>
      </bottom>
      <diagonal/>
    </border>
    <border>
      <left style="thin">
        <color indexed="64"/>
      </left>
      <right/>
      <top style="medium">
        <color indexed="64"/>
      </top>
      <bottom style="thick">
        <color rgb="FF0070C0"/>
      </bottom>
      <diagonal/>
    </border>
    <border>
      <left/>
      <right style="thick">
        <color rgb="FF0070C0"/>
      </right>
      <top style="medium">
        <color indexed="64"/>
      </top>
      <bottom style="thick">
        <color rgb="FF0070C0"/>
      </bottom>
      <diagonal/>
    </border>
    <border>
      <left/>
      <right style="thick">
        <color rgb="FF0070C0"/>
      </right>
      <top style="thin">
        <color indexed="64"/>
      </top>
      <bottom style="thick">
        <color rgb="FF0070C0"/>
      </bottom>
      <diagonal/>
    </border>
    <border>
      <left style="thick">
        <color rgb="FF0070C0"/>
      </left>
      <right/>
      <top/>
      <bottom style="thin">
        <color indexed="64"/>
      </bottom>
      <diagonal/>
    </border>
    <border>
      <left/>
      <right style="thick">
        <color rgb="FF0070C0"/>
      </right>
      <top/>
      <bottom style="thin">
        <color indexed="64"/>
      </bottom>
      <diagonal/>
    </border>
    <border>
      <left style="thin">
        <color theme="3" tint="0.3999755851924192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3" tint="0.39997558519241921"/>
      </left>
      <right style="thin">
        <color theme="3" tint="0.39997558519241921"/>
      </right>
      <top style="thin">
        <color theme="3" tint="0.39997558519241921"/>
      </top>
      <bottom style="thin">
        <color theme="3" tint="0.39997558519241921"/>
      </bottom>
      <diagonal/>
    </border>
    <border>
      <left style="thin">
        <color theme="3" tint="0.39997558519241921"/>
      </left>
      <right style="thin">
        <color theme="3" tint="0.39997558519241921"/>
      </right>
      <top style="thin">
        <color theme="3" tint="0.39997558519241921"/>
      </top>
      <bottom style="thin">
        <color indexed="64"/>
      </bottom>
      <diagonal/>
    </border>
    <border>
      <left style="thin">
        <color theme="3" tint="0.39997558519241921"/>
      </left>
      <right style="thin">
        <color theme="3" tint="0.3999755851924192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3" tint="0.39997558519241921"/>
      </right>
      <top style="thin">
        <color indexed="64"/>
      </top>
      <bottom style="thin">
        <color indexed="64"/>
      </bottom>
      <diagonal/>
    </border>
    <border>
      <left style="thick">
        <color theme="4" tint="-0.249977111117893"/>
      </left>
      <right style="thin">
        <color theme="3" tint="0.39997558519241921"/>
      </right>
      <top style="thick">
        <color theme="4" tint="-0.249977111117893"/>
      </top>
      <bottom style="thin">
        <color theme="3" tint="0.39997558519241921"/>
      </bottom>
      <diagonal/>
    </border>
    <border>
      <left style="thin">
        <color theme="3" tint="0.39997558519241921"/>
      </left>
      <right style="thin">
        <color theme="3" tint="0.39997558519241921"/>
      </right>
      <top style="thick">
        <color theme="4" tint="-0.249977111117893"/>
      </top>
      <bottom style="thin">
        <color theme="3" tint="0.39997558519241921"/>
      </bottom>
      <diagonal/>
    </border>
    <border>
      <left style="thin">
        <color theme="3" tint="0.39997558519241921"/>
      </left>
      <right style="thick">
        <color theme="4" tint="-0.249977111117893"/>
      </right>
      <top style="thick">
        <color theme="4" tint="-0.249977111117893"/>
      </top>
      <bottom style="thin">
        <color theme="3" tint="0.39997558519241921"/>
      </bottom>
      <diagonal/>
    </border>
    <border>
      <left style="thick">
        <color theme="4" tint="-0.249977111117893"/>
      </left>
      <right style="thin">
        <color theme="3" tint="0.39997558519241921"/>
      </right>
      <top style="thin">
        <color theme="3" tint="0.39997558519241921"/>
      </top>
      <bottom style="thin">
        <color theme="3" tint="0.39997558519241921"/>
      </bottom>
      <diagonal/>
    </border>
    <border>
      <left style="thin">
        <color theme="3" tint="0.39997558519241921"/>
      </left>
      <right style="thick">
        <color theme="4" tint="-0.249977111117893"/>
      </right>
      <top style="thin">
        <color theme="3" tint="0.39997558519241921"/>
      </top>
      <bottom style="thin">
        <color theme="3" tint="0.39997558519241921"/>
      </bottom>
      <diagonal/>
    </border>
    <border>
      <left style="thick">
        <color theme="4" tint="-0.249977111117893"/>
      </left>
      <right style="thin">
        <color theme="3" tint="0.39997558519241921"/>
      </right>
      <top style="thin">
        <color theme="3" tint="0.39997558519241921"/>
      </top>
      <bottom style="thin">
        <color indexed="64"/>
      </bottom>
      <diagonal/>
    </border>
    <border>
      <left style="thin">
        <color theme="3" tint="0.39997558519241921"/>
      </left>
      <right style="thick">
        <color theme="4" tint="-0.249977111117893"/>
      </right>
      <top style="thin">
        <color theme="3" tint="0.39997558519241921"/>
      </top>
      <bottom style="thin">
        <color indexed="64"/>
      </bottom>
      <diagonal/>
    </border>
    <border>
      <left style="thick">
        <color theme="4" tint="-0.249977111117893"/>
      </left>
      <right style="thin">
        <color theme="3" tint="0.39997558519241921"/>
      </right>
      <top style="thin">
        <color indexed="64"/>
      </top>
      <bottom style="thin">
        <color indexed="64"/>
      </bottom>
      <diagonal/>
    </border>
    <border>
      <left style="thin">
        <color theme="3" tint="0.39997558519241921"/>
      </left>
      <right style="thick">
        <color theme="4" tint="-0.249977111117893"/>
      </right>
      <top style="thin">
        <color indexed="64"/>
      </top>
      <bottom style="thin">
        <color indexed="64"/>
      </bottom>
      <diagonal/>
    </border>
    <border>
      <left style="thick">
        <color theme="4" tint="-0.249977111117893"/>
      </left>
      <right/>
      <top style="thin">
        <color indexed="64"/>
      </top>
      <bottom style="thick">
        <color theme="4" tint="-0.249977111117893"/>
      </bottom>
      <diagonal/>
    </border>
    <border>
      <left/>
      <right style="thin">
        <color indexed="64"/>
      </right>
      <top style="thin">
        <color indexed="64"/>
      </top>
      <bottom style="thick">
        <color theme="4" tint="-0.249977111117893"/>
      </bottom>
      <diagonal/>
    </border>
    <border>
      <left/>
      <right/>
      <top style="thin">
        <color indexed="64"/>
      </top>
      <bottom style="thick">
        <color theme="4" tint="-0.249977111117893"/>
      </bottom>
      <diagonal/>
    </border>
    <border>
      <left style="thin">
        <color indexed="64"/>
      </left>
      <right style="thin">
        <color theme="3" tint="0.39997558519241921"/>
      </right>
      <top style="thin">
        <color indexed="64"/>
      </top>
      <bottom style="thick">
        <color theme="4" tint="-0.249977111117893"/>
      </bottom>
      <diagonal/>
    </border>
    <border>
      <left style="thin">
        <color theme="3" tint="0.39997558519241921"/>
      </left>
      <right style="thin">
        <color theme="3" tint="0.39997558519241921"/>
      </right>
      <top style="thin">
        <color indexed="64"/>
      </top>
      <bottom style="thick">
        <color theme="4" tint="-0.249977111117893"/>
      </bottom>
      <diagonal/>
    </border>
    <border>
      <left style="thin">
        <color theme="3" tint="0.39997558519241921"/>
      </left>
      <right style="thick">
        <color theme="4" tint="-0.249977111117893"/>
      </right>
      <top style="thin">
        <color indexed="64"/>
      </top>
      <bottom style="thick">
        <color theme="4" tint="-0.249977111117893"/>
      </bottom>
      <diagonal/>
    </border>
    <border>
      <left/>
      <right/>
      <top style="thick">
        <color theme="4" tint="-0.249977111117893"/>
      </top>
      <bottom/>
      <diagonal/>
    </border>
    <border>
      <left style="medium">
        <color theme="4" tint="-0.249977111117893"/>
      </left>
      <right/>
      <top style="medium">
        <color theme="4" tint="-0.249977111117893"/>
      </top>
      <bottom/>
      <diagonal/>
    </border>
    <border>
      <left/>
      <right/>
      <top style="medium">
        <color theme="4" tint="-0.249977111117893"/>
      </top>
      <bottom/>
      <diagonal/>
    </border>
    <border>
      <left/>
      <right style="medium">
        <color theme="4" tint="-0.249977111117893"/>
      </right>
      <top style="medium">
        <color theme="4" tint="-0.249977111117893"/>
      </top>
      <bottom/>
      <diagonal/>
    </border>
    <border>
      <left style="thick">
        <color theme="4" tint="-0.249977111117893"/>
      </left>
      <right style="thick">
        <color theme="4" tint="-0.249977111117893"/>
      </right>
      <top style="thick">
        <color theme="4" tint="-0.249977111117893"/>
      </top>
      <bottom style="thin">
        <color theme="4" tint="-0.249977111117893"/>
      </bottom>
      <diagonal/>
    </border>
    <border>
      <left style="thick">
        <color theme="4" tint="-0.249977111117893"/>
      </left>
      <right style="thick">
        <color theme="4" tint="-0.249977111117893"/>
      </right>
      <top/>
      <bottom style="thick">
        <color theme="4" tint="-0.249977111117893"/>
      </bottom>
      <diagonal/>
    </border>
    <border>
      <left style="thin">
        <color theme="4" tint="-0.249977111117893"/>
      </left>
      <right style="thick">
        <color theme="4" tint="-0.249977111117893"/>
      </right>
      <top style="thick">
        <color theme="4" tint="-0.249977111117893"/>
      </top>
      <bottom style="thin">
        <color theme="4" tint="-0.249977111117893"/>
      </bottom>
      <diagonal/>
    </border>
    <border>
      <left style="thick">
        <color theme="4" tint="-0.249977111117893"/>
      </left>
      <right/>
      <top style="thick">
        <color theme="4" tint="-0.249977111117893"/>
      </top>
      <bottom style="thin">
        <color theme="4" tint="-0.249977111117893"/>
      </bottom>
      <diagonal/>
    </border>
    <border>
      <left style="thin">
        <color theme="4" tint="-0.249977111117893"/>
      </left>
      <right style="thick">
        <color theme="4" tint="-0.249977111117893"/>
      </right>
      <top style="thin">
        <color theme="4" tint="-0.249977111117893"/>
      </top>
      <bottom style="thick">
        <color theme="4" tint="-0.249977111117893"/>
      </bottom>
      <diagonal/>
    </border>
    <border>
      <left style="thick">
        <color theme="4" tint="-0.249977111117893"/>
      </left>
      <right/>
      <top/>
      <bottom style="thick">
        <color theme="4" tint="-0.249977111117893"/>
      </bottom>
      <diagonal/>
    </border>
    <border>
      <left style="thick">
        <color theme="4" tint="-0.249977111117893"/>
      </left>
      <right style="thick">
        <color theme="4" tint="-0.249977111117893"/>
      </right>
      <top style="thin">
        <color theme="4" tint="-0.249977111117893"/>
      </top>
      <bottom style="thick">
        <color theme="4" tint="-0.249977111117893"/>
      </bottom>
      <diagonal/>
    </border>
    <border>
      <left style="thick">
        <color theme="4" tint="-0.249977111117893"/>
      </left>
      <right style="thin">
        <color theme="4" tint="-0.249977111117893"/>
      </right>
      <top style="thick">
        <color theme="4" tint="-0.249977111117893"/>
      </top>
      <bottom style="thin">
        <color theme="4" tint="-0.249977111117893"/>
      </bottom>
      <diagonal/>
    </border>
    <border>
      <left/>
      <right style="thick">
        <color theme="4" tint="-0.249977111117893"/>
      </right>
      <top style="thick">
        <color theme="4" tint="-0.249977111117893"/>
      </top>
      <bottom style="thin">
        <color theme="4" tint="-0.249977111117893"/>
      </bottom>
      <diagonal/>
    </border>
    <border>
      <left style="thick">
        <color theme="4" tint="-0.249977111117893"/>
      </left>
      <right style="thin">
        <color theme="4" tint="-0.249977111117893"/>
      </right>
      <top style="thin">
        <color theme="4" tint="-0.249977111117893"/>
      </top>
      <bottom style="thick">
        <color theme="4" tint="-0.249977111117893"/>
      </bottom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</borders>
  <cellStyleXfs count="1">
    <xf numFmtId="0" fontId="0" fillId="0" borderId="0"/>
  </cellStyleXfs>
  <cellXfs count="382">
    <xf numFmtId="0" fontId="0" fillId="0" borderId="0" xfId="0"/>
    <xf numFmtId="0" fontId="0" fillId="0" borderId="0" xfId="0" applyAlignment="1"/>
    <xf numFmtId="0" fontId="0" fillId="0" borderId="0" xfId="0" applyAlignment="1">
      <alignment vertical="center"/>
    </xf>
    <xf numFmtId="0" fontId="5" fillId="5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5" borderId="64" xfId="0" applyFont="1" applyFill="1" applyBorder="1" applyAlignment="1">
      <alignment horizontal="center"/>
    </xf>
    <xf numFmtId="0" fontId="5" fillId="0" borderId="64" xfId="0" applyFont="1" applyBorder="1" applyAlignment="1">
      <alignment horizontal="center" vertical="center"/>
    </xf>
    <xf numFmtId="0" fontId="13" fillId="0" borderId="65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 readingOrder="2"/>
    </xf>
    <xf numFmtId="0" fontId="16" fillId="0" borderId="0" xfId="0" applyFont="1" applyAlignment="1" applyProtection="1">
      <alignment horizontal="center" vertical="center" readingOrder="2"/>
      <protection locked="0"/>
    </xf>
    <xf numFmtId="0" fontId="14" fillId="0" borderId="0" xfId="0" applyFont="1" applyProtection="1">
      <protection locked="0"/>
    </xf>
    <xf numFmtId="0" fontId="17" fillId="0" borderId="0" xfId="0" applyFont="1" applyBorder="1" applyAlignment="1" applyProtection="1">
      <alignment vertical="center" readingOrder="2"/>
      <protection locked="0"/>
    </xf>
    <xf numFmtId="0" fontId="2" fillId="0" borderId="0" xfId="0" applyFont="1" applyBorder="1" applyAlignment="1" applyProtection="1">
      <alignment horizontal="center" vertical="center" wrapText="1" readingOrder="2"/>
      <protection locked="0"/>
    </xf>
    <xf numFmtId="0" fontId="20" fillId="0" borderId="62" xfId="0" applyFont="1" applyBorder="1" applyAlignment="1" applyProtection="1">
      <alignment horizontal="center" vertical="center" wrapText="1" readingOrder="2"/>
      <protection locked="0"/>
    </xf>
    <xf numFmtId="0" fontId="20" fillId="0" borderId="7" xfId="0" applyFont="1" applyBorder="1" applyAlignment="1" applyProtection="1">
      <alignment horizontal="center" vertical="center" wrapText="1" readingOrder="2"/>
      <protection locked="0"/>
    </xf>
    <xf numFmtId="0" fontId="20" fillId="0" borderId="63" xfId="0" applyFont="1" applyBorder="1" applyAlignment="1" applyProtection="1">
      <alignment horizontal="center" vertical="center" wrapText="1" readingOrder="2"/>
      <protection locked="0"/>
    </xf>
    <xf numFmtId="0" fontId="2" fillId="0" borderId="64" xfId="0" applyFont="1" applyBorder="1" applyAlignment="1" applyProtection="1">
      <alignment horizontal="center" vertical="center" wrapText="1" readingOrder="2"/>
      <protection locked="0"/>
    </xf>
    <xf numFmtId="0" fontId="18" fillId="0" borderId="1" xfId="0" applyFont="1" applyBorder="1" applyAlignment="1" applyProtection="1">
      <alignment horizontal="center" vertical="center" wrapText="1" readingOrder="2"/>
      <protection locked="0"/>
    </xf>
    <xf numFmtId="0" fontId="18" fillId="0" borderId="65" xfId="0" applyFont="1" applyBorder="1" applyAlignment="1" applyProtection="1">
      <alignment horizontal="center" vertical="center" wrapText="1" readingOrder="2"/>
      <protection locked="0"/>
    </xf>
    <xf numFmtId="0" fontId="18" fillId="0" borderId="0" xfId="0" applyFont="1" applyBorder="1" applyAlignment="1" applyProtection="1">
      <alignment horizontal="justify" vertical="center" wrapText="1" readingOrder="2"/>
      <protection locked="0"/>
    </xf>
    <xf numFmtId="0" fontId="11" fillId="0" borderId="66" xfId="0" applyFont="1" applyBorder="1" applyAlignment="1" applyProtection="1">
      <alignment horizontal="center" vertical="center" wrapText="1" readingOrder="2"/>
      <protection locked="0"/>
    </xf>
    <xf numFmtId="0" fontId="14" fillId="0" borderId="0" xfId="0" applyFont="1" applyFill="1" applyProtection="1">
      <protection locked="0"/>
    </xf>
    <xf numFmtId="0" fontId="14" fillId="0" borderId="29" xfId="0" applyFont="1" applyBorder="1" applyAlignment="1" applyProtection="1">
      <alignment horizontal="center" vertical="center" wrapText="1" readingOrder="2"/>
      <protection locked="0"/>
    </xf>
    <xf numFmtId="0" fontId="14" fillId="0" borderId="2" xfId="0" applyFont="1" applyBorder="1" applyAlignment="1" applyProtection="1">
      <alignment horizontal="center" vertical="center" wrapText="1" readingOrder="2"/>
      <protection locked="0"/>
    </xf>
    <xf numFmtId="0" fontId="14" fillId="0" borderId="30" xfId="0" applyFont="1" applyBorder="1" applyAlignment="1" applyProtection="1">
      <alignment horizontal="center" vertical="center" wrapText="1" readingOrder="2"/>
      <protection locked="0"/>
    </xf>
    <xf numFmtId="0" fontId="14" fillId="2" borderId="15" xfId="0" applyFont="1" applyFill="1" applyBorder="1" applyAlignment="1" applyProtection="1">
      <alignment vertical="center" wrapText="1" readingOrder="2"/>
      <protection locked="0"/>
    </xf>
    <xf numFmtId="0" fontId="6" fillId="2" borderId="15" xfId="0" applyFont="1" applyFill="1" applyBorder="1" applyAlignment="1" applyProtection="1">
      <alignment horizontal="center" vertical="center" wrapText="1" readingOrder="2"/>
      <protection locked="0"/>
    </xf>
    <xf numFmtId="0" fontId="14" fillId="2" borderId="1" xfId="0" applyFont="1" applyFill="1" applyBorder="1" applyAlignment="1" applyProtection="1">
      <alignment horizontal="center" vertical="center" wrapText="1" readingOrder="2"/>
      <protection locked="0"/>
    </xf>
    <xf numFmtId="0" fontId="6" fillId="2" borderId="1" xfId="0" applyFont="1" applyFill="1" applyBorder="1" applyAlignment="1" applyProtection="1">
      <alignment horizontal="center" vertical="center" wrapText="1" readingOrder="2"/>
      <protection locked="0"/>
    </xf>
    <xf numFmtId="0" fontId="4" fillId="2" borderId="1" xfId="0" applyFont="1" applyFill="1" applyBorder="1" applyAlignment="1" applyProtection="1">
      <alignment horizontal="justify" vertical="center" wrapText="1" readingOrder="2"/>
      <protection locked="0"/>
    </xf>
    <xf numFmtId="0" fontId="10" fillId="2" borderId="25" xfId="0" applyFont="1" applyFill="1" applyBorder="1" applyAlignment="1" applyProtection="1">
      <alignment horizontal="center" vertical="center" wrapText="1" readingOrder="2"/>
      <protection locked="0"/>
    </xf>
    <xf numFmtId="0" fontId="9" fillId="3" borderId="25" xfId="0" applyFont="1" applyFill="1" applyBorder="1" applyAlignment="1" applyProtection="1">
      <alignment horizontal="center" vertical="center" wrapText="1" readingOrder="2"/>
      <protection locked="0"/>
    </xf>
    <xf numFmtId="0" fontId="14" fillId="5" borderId="69" xfId="0" applyFont="1" applyFill="1" applyBorder="1" applyAlignment="1" applyProtection="1">
      <alignment horizontal="center" vertical="center" wrapText="1" readingOrder="2"/>
      <protection locked="0"/>
    </xf>
    <xf numFmtId="0" fontId="14" fillId="5" borderId="2" xfId="0" applyFont="1" applyFill="1" applyBorder="1" applyAlignment="1" applyProtection="1">
      <alignment horizontal="center" vertical="center" wrapText="1" readingOrder="2"/>
      <protection locked="0"/>
    </xf>
    <xf numFmtId="0" fontId="14" fillId="5" borderId="70" xfId="0" applyFont="1" applyFill="1" applyBorder="1" applyAlignment="1" applyProtection="1">
      <alignment horizontal="center" vertical="center" wrapText="1" readingOrder="2"/>
      <protection locked="0"/>
    </xf>
    <xf numFmtId="0" fontId="14" fillId="2" borderId="16" xfId="0" applyFont="1" applyFill="1" applyBorder="1" applyAlignment="1" applyProtection="1">
      <alignment vertical="center" wrapText="1" readingOrder="2"/>
      <protection locked="0"/>
    </xf>
    <xf numFmtId="0" fontId="14" fillId="2" borderId="4" xfId="0" applyFont="1" applyFill="1" applyBorder="1" applyAlignment="1" applyProtection="1">
      <alignment horizontal="center" vertical="center" wrapText="1" readingOrder="2"/>
      <protection locked="0"/>
    </xf>
    <xf numFmtId="0" fontId="4" fillId="2" borderId="4" xfId="0" applyFont="1" applyFill="1" applyBorder="1" applyAlignment="1" applyProtection="1">
      <alignment horizontal="justify" vertical="center" wrapText="1" readingOrder="2"/>
      <protection locked="0"/>
    </xf>
    <xf numFmtId="0" fontId="10" fillId="7" borderId="75" xfId="0" applyFont="1" applyFill="1" applyBorder="1" applyAlignment="1" applyProtection="1">
      <alignment horizontal="center" vertical="center" wrapText="1" readingOrder="2"/>
      <protection locked="0"/>
    </xf>
    <xf numFmtId="0" fontId="9" fillId="3" borderId="76" xfId="0" applyFont="1" applyFill="1" applyBorder="1" applyAlignment="1" applyProtection="1">
      <alignment horizontal="center" vertical="center" wrapText="1" readingOrder="2"/>
      <protection locked="0"/>
    </xf>
    <xf numFmtId="0" fontId="14" fillId="5" borderId="17" xfId="0" applyFont="1" applyFill="1" applyBorder="1" applyAlignment="1" applyProtection="1">
      <alignment horizontal="center" vertical="center"/>
      <protection locked="0"/>
    </xf>
    <xf numFmtId="0" fontId="14" fillId="5" borderId="41" xfId="0" applyFont="1" applyFill="1" applyBorder="1" applyAlignment="1" applyProtection="1">
      <alignment horizontal="center" vertical="center"/>
      <protection locked="0"/>
    </xf>
    <xf numFmtId="0" fontId="3" fillId="0" borderId="40" xfId="0" applyFont="1" applyBorder="1" applyAlignment="1" applyProtection="1">
      <alignment horizontal="center" vertical="center"/>
      <protection locked="0"/>
    </xf>
    <xf numFmtId="0" fontId="14" fillId="0" borderId="17" xfId="0" applyFont="1" applyBorder="1" applyAlignment="1" applyProtection="1">
      <alignment horizontal="center" vertical="center"/>
      <protection locked="0"/>
    </xf>
    <xf numFmtId="0" fontId="24" fillId="0" borderId="41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0" fontId="14" fillId="0" borderId="0" xfId="0" applyFont="1" applyBorder="1" applyProtection="1">
      <protection locked="0"/>
    </xf>
    <xf numFmtId="0" fontId="14" fillId="2" borderId="3" xfId="0" applyFont="1" applyFill="1" applyBorder="1" applyAlignment="1" applyProtection="1">
      <alignment vertical="center" wrapText="1" readingOrder="2"/>
      <protection locked="0"/>
    </xf>
    <xf numFmtId="0" fontId="6" fillId="2" borderId="3" xfId="0" applyFont="1" applyFill="1" applyBorder="1" applyAlignment="1" applyProtection="1">
      <alignment horizontal="center" vertical="center" wrapText="1" readingOrder="2"/>
      <protection locked="0"/>
    </xf>
    <xf numFmtId="1" fontId="21" fillId="2" borderId="79" xfId="0" applyNumberFormat="1" applyFont="1" applyFill="1" applyBorder="1" applyAlignment="1" applyProtection="1">
      <alignment horizontal="center" vertical="center" wrapText="1" readingOrder="2"/>
      <protection locked="0"/>
    </xf>
    <xf numFmtId="1" fontId="21" fillId="2" borderId="65" xfId="0" applyNumberFormat="1" applyFont="1" applyFill="1" applyBorder="1" applyAlignment="1" applyProtection="1">
      <alignment horizontal="center" vertical="center" wrapText="1" readingOrder="2"/>
      <protection locked="0"/>
    </xf>
    <xf numFmtId="0" fontId="3" fillId="0" borderId="5" xfId="0" applyFont="1" applyBorder="1" applyAlignment="1" applyProtection="1">
      <alignment horizontal="center" vertical="center" wrapText="1" readingOrder="2"/>
      <protection locked="0"/>
    </xf>
    <xf numFmtId="0" fontId="6" fillId="0" borderId="46" xfId="0" applyFont="1" applyBorder="1" applyAlignment="1" applyProtection="1">
      <alignment horizontal="center" vertical="center" wrapText="1" readingOrder="2"/>
      <protection locked="0"/>
    </xf>
    <xf numFmtId="0" fontId="6" fillId="0" borderId="7" xfId="0" applyFont="1" applyBorder="1" applyAlignment="1" applyProtection="1">
      <alignment horizontal="right" vertical="center" wrapText="1" readingOrder="2"/>
      <protection locked="0"/>
    </xf>
    <xf numFmtId="0" fontId="6" fillId="0" borderId="1" xfId="0" applyFont="1" applyBorder="1" applyAlignment="1" applyProtection="1">
      <alignment horizontal="right" vertical="center" wrapText="1" readingOrder="2"/>
      <protection locked="0"/>
    </xf>
    <xf numFmtId="0" fontId="23" fillId="0" borderId="0" xfId="0" applyFont="1" applyFill="1" applyBorder="1" applyAlignment="1" applyProtection="1">
      <alignment vertical="center"/>
      <protection locked="0"/>
    </xf>
    <xf numFmtId="0" fontId="6" fillId="0" borderId="7" xfId="0" applyFont="1" applyBorder="1" applyAlignment="1" applyProtection="1">
      <alignment horizontal="center" vertical="center" wrapText="1" readingOrder="2"/>
      <protection locked="0"/>
    </xf>
    <xf numFmtId="0" fontId="6" fillId="0" borderId="0" xfId="0" applyFont="1" applyBorder="1" applyAlignment="1" applyProtection="1">
      <alignment horizontal="center" vertical="center" wrapText="1" readingOrder="2"/>
      <protection locked="0"/>
    </xf>
    <xf numFmtId="0" fontId="6" fillId="0" borderId="1" xfId="0" applyFont="1" applyBorder="1" applyAlignment="1" applyProtection="1">
      <alignment horizontal="center" vertical="center" wrapText="1" readingOrder="2"/>
      <protection locked="0"/>
    </xf>
    <xf numFmtId="0" fontId="6" fillId="0" borderId="64" xfId="0" applyFont="1" applyBorder="1" applyAlignment="1" applyProtection="1">
      <alignment horizontal="center" vertical="center"/>
      <protection locked="0"/>
    </xf>
    <xf numFmtId="0" fontId="14" fillId="0" borderId="1" xfId="0" applyFont="1" applyBorder="1" applyAlignment="1" applyProtection="1">
      <alignment horizontal="right" vertical="center" wrapText="1" readingOrder="2"/>
      <protection locked="0"/>
    </xf>
    <xf numFmtId="1" fontId="6" fillId="0" borderId="65" xfId="0" applyNumberFormat="1" applyFont="1" applyBorder="1" applyAlignment="1" applyProtection="1">
      <alignment horizontal="center" vertical="center" wrapText="1" readingOrder="2"/>
      <protection locked="0"/>
    </xf>
    <xf numFmtId="1" fontId="6" fillId="0" borderId="0" xfId="0" applyNumberFormat="1" applyFont="1" applyBorder="1" applyAlignment="1" applyProtection="1">
      <alignment horizontal="center"/>
      <protection locked="0"/>
    </xf>
    <xf numFmtId="1" fontId="6" fillId="0" borderId="0" xfId="0" applyNumberFormat="1" applyFont="1" applyBorder="1" applyAlignment="1" applyProtection="1">
      <protection locked="0"/>
    </xf>
    <xf numFmtId="0" fontId="14" fillId="2" borderId="1" xfId="0" applyFont="1" applyFill="1" applyBorder="1" applyAlignment="1" applyProtection="1">
      <alignment horizontal="right" vertical="center" wrapText="1" readingOrder="2"/>
      <protection locked="0"/>
    </xf>
    <xf numFmtId="1" fontId="6" fillId="2" borderId="65" xfId="0" applyNumberFormat="1" applyFont="1" applyFill="1" applyBorder="1" applyAlignment="1" applyProtection="1">
      <alignment horizontal="center" vertical="center" wrapText="1" readingOrder="2"/>
      <protection locked="0"/>
    </xf>
    <xf numFmtId="0" fontId="14" fillId="5" borderId="40" xfId="0" applyFont="1" applyFill="1" applyBorder="1" applyAlignment="1" applyProtection="1">
      <alignment horizontal="center" vertical="center"/>
      <protection locked="0"/>
    </xf>
    <xf numFmtId="1" fontId="6" fillId="5" borderId="17" xfId="0" applyNumberFormat="1" applyFont="1" applyFill="1" applyBorder="1" applyAlignment="1" applyProtection="1">
      <alignment horizontal="center" vertical="center"/>
      <protection locked="0"/>
    </xf>
    <xf numFmtId="0" fontId="14" fillId="8" borderId="1" xfId="0" applyFont="1" applyFill="1" applyBorder="1" applyAlignment="1" applyProtection="1">
      <alignment horizontal="center" vertical="center" wrapText="1"/>
      <protection locked="0"/>
    </xf>
    <xf numFmtId="0" fontId="14" fillId="0" borderId="40" xfId="0" applyFont="1" applyBorder="1" applyAlignment="1" applyProtection="1">
      <alignment horizontal="center" vertical="center"/>
      <protection locked="0"/>
    </xf>
    <xf numFmtId="1" fontId="6" fillId="0" borderId="17" xfId="0" applyNumberFormat="1" applyFont="1" applyBorder="1" applyAlignment="1" applyProtection="1">
      <alignment horizontal="center" vertical="center"/>
      <protection locked="0"/>
    </xf>
    <xf numFmtId="0" fontId="14" fillId="0" borderId="1" xfId="0" applyFont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 applyProtection="1">
      <alignment vertical="center" wrapText="1"/>
      <protection locked="0"/>
    </xf>
    <xf numFmtId="0" fontId="14" fillId="0" borderId="52" xfId="0" applyFont="1" applyBorder="1" applyAlignment="1" applyProtection="1">
      <alignment horizontal="center" vertical="center"/>
      <protection locked="0"/>
    </xf>
    <xf numFmtId="0" fontId="14" fillId="0" borderId="18" xfId="0" applyFont="1" applyBorder="1" applyAlignment="1" applyProtection="1">
      <alignment horizontal="center" vertical="center"/>
      <protection locked="0"/>
    </xf>
    <xf numFmtId="1" fontId="6" fillId="0" borderId="18" xfId="0" applyNumberFormat="1" applyFont="1" applyBorder="1" applyAlignment="1" applyProtection="1">
      <alignment horizontal="center" vertical="center"/>
      <protection locked="0"/>
    </xf>
    <xf numFmtId="1" fontId="6" fillId="3" borderId="20" xfId="0" applyNumberFormat="1" applyFont="1" applyFill="1" applyBorder="1" applyAlignment="1" applyProtection="1">
      <alignment horizontal="center" vertical="center"/>
      <protection locked="0"/>
    </xf>
    <xf numFmtId="0" fontId="14" fillId="0" borderId="54" xfId="0" applyFont="1" applyBorder="1" applyProtection="1">
      <protection locked="0"/>
    </xf>
    <xf numFmtId="0" fontId="14" fillId="0" borderId="55" xfId="0" applyFont="1" applyBorder="1" applyProtection="1">
      <protection locked="0"/>
    </xf>
    <xf numFmtId="0" fontId="14" fillId="0" borderId="0" xfId="0" applyFont="1" applyFill="1" applyBorder="1" applyAlignment="1" applyProtection="1">
      <alignment horizontal="center" vertical="center"/>
      <protection locked="0"/>
    </xf>
    <xf numFmtId="0" fontId="14" fillId="0" borderId="64" xfId="0" applyFont="1" applyFill="1" applyBorder="1" applyAlignment="1" applyProtection="1">
      <alignment horizontal="center" vertical="center"/>
      <protection locked="0"/>
    </xf>
    <xf numFmtId="0" fontId="14" fillId="0" borderId="1" xfId="0" applyFont="1" applyFill="1" applyBorder="1" applyAlignment="1" applyProtection="1">
      <alignment horizontal="center" vertical="center"/>
      <protection locked="0"/>
    </xf>
    <xf numFmtId="0" fontId="14" fillId="0" borderId="65" xfId="0" applyFont="1" applyFill="1" applyBorder="1" applyAlignment="1" applyProtection="1">
      <alignment horizontal="center" vertical="center"/>
      <protection locked="0"/>
    </xf>
    <xf numFmtId="0" fontId="14" fillId="0" borderId="1" xfId="0" applyFont="1" applyBorder="1" applyAlignment="1" applyProtection="1">
      <alignment horizontal="center" vertical="center"/>
      <protection locked="0"/>
    </xf>
    <xf numFmtId="1" fontId="6" fillId="0" borderId="1" xfId="0" applyNumberFormat="1" applyFont="1" applyBorder="1" applyAlignment="1" applyProtection="1">
      <alignment horizontal="center" vertical="center"/>
      <protection locked="0"/>
    </xf>
    <xf numFmtId="165" fontId="14" fillId="0" borderId="1" xfId="0" applyNumberFormat="1" applyFont="1" applyFill="1" applyBorder="1" applyAlignment="1" applyProtection="1">
      <alignment horizontal="center" vertical="center"/>
      <protection locked="0"/>
    </xf>
    <xf numFmtId="0" fontId="14" fillId="3" borderId="1" xfId="0" applyFont="1" applyFill="1" applyBorder="1" applyAlignment="1" applyProtection="1">
      <alignment horizontal="center" vertical="center"/>
      <protection locked="0"/>
    </xf>
    <xf numFmtId="0" fontId="14" fillId="0" borderId="89" xfId="0" applyFont="1" applyBorder="1" applyProtection="1">
      <protection locked="0"/>
    </xf>
    <xf numFmtId="0" fontId="14" fillId="0" borderId="90" xfId="0" applyFont="1" applyBorder="1" applyProtection="1">
      <protection locked="0"/>
    </xf>
    <xf numFmtId="0" fontId="14" fillId="0" borderId="54" xfId="0" applyFont="1" applyBorder="1" applyAlignment="1" applyProtection="1">
      <alignment horizontal="center"/>
      <protection locked="0"/>
    </xf>
    <xf numFmtId="0" fontId="14" fillId="0" borderId="0" xfId="0" applyFont="1" applyBorder="1" applyAlignment="1" applyProtection="1">
      <alignment horizontal="center"/>
      <protection locked="0"/>
    </xf>
    <xf numFmtId="0" fontId="14" fillId="0" borderId="55" xfId="0" applyFont="1" applyBorder="1" applyAlignment="1" applyProtection="1">
      <alignment horizontal="center"/>
      <protection locked="0"/>
    </xf>
    <xf numFmtId="0" fontId="6" fillId="0" borderId="33" xfId="0" applyFont="1" applyBorder="1" applyAlignment="1" applyProtection="1">
      <alignment horizontal="center" vertical="center" wrapText="1" readingOrder="2"/>
      <protection locked="0"/>
    </xf>
    <xf numFmtId="0" fontId="6" fillId="0" borderId="0" xfId="0" applyFont="1" applyBorder="1" applyAlignment="1" applyProtection="1">
      <alignment vertical="center" wrapText="1" readingOrder="2"/>
      <protection locked="0"/>
    </xf>
    <xf numFmtId="0" fontId="14" fillId="0" borderId="0" xfId="0" applyFont="1" applyFill="1" applyBorder="1" applyProtection="1">
      <protection locked="0"/>
    </xf>
    <xf numFmtId="0" fontId="6" fillId="0" borderId="0" xfId="0" applyFont="1" applyFill="1" applyBorder="1" applyAlignment="1" applyProtection="1">
      <alignment horizontal="center" vertical="center" wrapText="1" readingOrder="2"/>
      <protection locked="0"/>
    </xf>
    <xf numFmtId="1" fontId="14" fillId="0" borderId="0" xfId="0" applyNumberFormat="1" applyFont="1" applyProtection="1">
      <protection locked="0"/>
    </xf>
    <xf numFmtId="0" fontId="6" fillId="2" borderId="33" xfId="0" applyFont="1" applyFill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 applyProtection="1">
      <alignment horizontal="center" vertical="center" wrapText="1" readingOrder="2"/>
      <protection locked="0"/>
    </xf>
    <xf numFmtId="1" fontId="8" fillId="0" borderId="0" xfId="0" applyNumberFormat="1" applyFont="1" applyFill="1" applyBorder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horizontal="center" vertical="center"/>
      <protection locked="0"/>
    </xf>
    <xf numFmtId="1" fontId="14" fillId="0" borderId="0" xfId="0" applyNumberFormat="1" applyFont="1" applyAlignment="1" applyProtection="1">
      <alignment horizontal="center" vertical="center"/>
      <protection locked="0"/>
    </xf>
    <xf numFmtId="165" fontId="6" fillId="2" borderId="33" xfId="0" applyNumberFormat="1" applyFont="1" applyFill="1" applyBorder="1" applyAlignment="1" applyProtection="1">
      <alignment horizontal="center" vertical="center"/>
      <protection locked="0"/>
    </xf>
    <xf numFmtId="0" fontId="27" fillId="2" borderId="1" xfId="0" applyFont="1" applyFill="1" applyBorder="1" applyAlignment="1" applyProtection="1">
      <alignment horizontal="center" vertical="center" wrapText="1" readingOrder="2"/>
      <protection locked="0"/>
    </xf>
    <xf numFmtId="1" fontId="8" fillId="0" borderId="0" xfId="0" applyNumberFormat="1" applyFont="1" applyFill="1" applyBorder="1" applyAlignment="1" applyProtection="1">
      <alignment horizontal="center" vertical="center" wrapText="1" readingOrder="2"/>
      <protection locked="0"/>
    </xf>
    <xf numFmtId="164" fontId="9" fillId="0" borderId="0" xfId="0" applyNumberFormat="1" applyFont="1" applyFill="1" applyBorder="1" applyAlignment="1" applyProtection="1">
      <alignment horizontal="center" vertical="center" wrapText="1" readingOrder="2"/>
      <protection locked="0"/>
    </xf>
    <xf numFmtId="0" fontId="14" fillId="0" borderId="0" xfId="0" applyFont="1" applyFill="1" applyBorder="1" applyAlignment="1" applyProtection="1">
      <alignment vertical="center" wrapText="1"/>
      <protection locked="0"/>
    </xf>
    <xf numFmtId="0" fontId="3" fillId="0" borderId="0" xfId="0" applyFont="1" applyFill="1" applyBorder="1" applyAlignment="1" applyProtection="1">
      <alignment vertic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2" borderId="65" xfId="0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 applyProtection="1">
      <alignment horizontal="center" vertical="center"/>
      <protection locked="0"/>
    </xf>
    <xf numFmtId="0" fontId="6" fillId="0" borderId="64" xfId="0" applyFont="1" applyBorder="1" applyAlignment="1" applyProtection="1">
      <alignment horizontal="center" vertical="center" wrapText="1" readingOrder="2"/>
      <protection locked="0"/>
    </xf>
    <xf numFmtId="164" fontId="6" fillId="0" borderId="0" xfId="0" applyNumberFormat="1" applyFont="1" applyFill="1" applyBorder="1" applyAlignment="1" applyProtection="1">
      <alignment horizontal="center" vertical="center"/>
      <protection locked="0"/>
    </xf>
    <xf numFmtId="0" fontId="14" fillId="0" borderId="64" xfId="0" applyFont="1" applyBorder="1" applyAlignment="1" applyProtection="1">
      <alignment horizontal="center" vertical="center" wrapText="1"/>
      <protection locked="0"/>
    </xf>
    <xf numFmtId="0" fontId="6" fillId="0" borderId="99" xfId="0" applyFont="1" applyFill="1" applyBorder="1" applyAlignment="1" applyProtection="1">
      <alignment horizontal="center" vertical="center" wrapText="1" readingOrder="2"/>
      <protection locked="0"/>
    </xf>
    <xf numFmtId="0" fontId="8" fillId="0" borderId="64" xfId="0" applyFont="1" applyBorder="1" applyAlignment="1" applyProtection="1">
      <alignment horizontal="center" vertical="center" wrapText="1" readingOrder="2"/>
      <protection locked="0"/>
    </xf>
    <xf numFmtId="164" fontId="24" fillId="0" borderId="0" xfId="0" applyNumberFormat="1" applyFont="1" applyFill="1" applyBorder="1" applyAlignment="1" applyProtection="1">
      <alignment horizontal="center" vertical="center"/>
      <protection locked="0"/>
    </xf>
    <xf numFmtId="0" fontId="9" fillId="7" borderId="66" xfId="0" applyFont="1" applyFill="1" applyBorder="1" applyAlignment="1" applyProtection="1">
      <alignment horizontal="center" vertical="center" wrapText="1" readingOrder="2"/>
      <protection locked="0"/>
    </xf>
    <xf numFmtId="0" fontId="0" fillId="0" borderId="38" xfId="0" applyBorder="1"/>
    <xf numFmtId="0" fontId="0" fillId="0" borderId="0" xfId="0" applyBorder="1"/>
    <xf numFmtId="0" fontId="31" fillId="0" borderId="0" xfId="0" applyFont="1" applyBorder="1"/>
    <xf numFmtId="0" fontId="30" fillId="0" borderId="1" xfId="0" applyFont="1" applyBorder="1" applyAlignment="1">
      <alignment horizontal="center" vertical="center" readingOrder="2"/>
    </xf>
    <xf numFmtId="1" fontId="34" fillId="0" borderId="0" xfId="0" applyNumberFormat="1" applyFont="1" applyBorder="1" applyAlignment="1">
      <alignment horizontal="center" vertical="center" readingOrder="2"/>
    </xf>
    <xf numFmtId="1" fontId="30" fillId="0" borderId="143" xfId="0" applyNumberFormat="1" applyFont="1" applyBorder="1" applyAlignment="1">
      <alignment horizontal="center" vertical="center" readingOrder="2"/>
    </xf>
    <xf numFmtId="1" fontId="35" fillId="0" borderId="0" xfId="0" applyNumberFormat="1" applyFont="1"/>
    <xf numFmtId="1" fontId="13" fillId="7" borderId="77" xfId="0" applyNumberFormat="1" applyFont="1" applyFill="1" applyBorder="1" applyAlignment="1">
      <alignment horizontal="center" vertical="center"/>
    </xf>
    <xf numFmtId="1" fontId="11" fillId="0" borderId="0" xfId="0" applyNumberFormat="1" applyFont="1" applyAlignment="1">
      <alignment horizontal="center" vertical="center"/>
    </xf>
    <xf numFmtId="1" fontId="12" fillId="2" borderId="161" xfId="0" applyNumberFormat="1" applyFont="1" applyFill="1" applyBorder="1" applyAlignment="1">
      <alignment horizontal="center" vertical="center"/>
    </xf>
    <xf numFmtId="164" fontId="12" fillId="2" borderId="161" xfId="0" applyNumberFormat="1" applyFont="1" applyFill="1" applyBorder="1" applyAlignment="1">
      <alignment horizontal="center" vertical="center"/>
    </xf>
    <xf numFmtId="0" fontId="3" fillId="4" borderId="161" xfId="0" applyFont="1" applyFill="1" applyBorder="1" applyAlignment="1">
      <alignment horizontal="right" vertical="center"/>
    </xf>
    <xf numFmtId="1" fontId="13" fillId="0" borderId="65" xfId="0" applyNumberFormat="1" applyFont="1" applyBorder="1" applyAlignment="1">
      <alignment horizontal="center" vertical="center"/>
    </xf>
    <xf numFmtId="166" fontId="12" fillId="2" borderId="161" xfId="0" applyNumberFormat="1" applyFont="1" applyFill="1" applyBorder="1" applyAlignment="1">
      <alignment horizontal="center" vertical="center"/>
    </xf>
    <xf numFmtId="0" fontId="8" fillId="2" borderId="32" xfId="0" applyFont="1" applyFill="1" applyBorder="1" applyAlignment="1" applyProtection="1">
      <alignment horizontal="center" vertical="center" wrapText="1" readingOrder="2"/>
      <protection locked="0"/>
    </xf>
    <xf numFmtId="0" fontId="8" fillId="2" borderId="34" xfId="0" applyFont="1" applyFill="1" applyBorder="1" applyAlignment="1" applyProtection="1">
      <alignment horizontal="center" vertical="center" wrapText="1" readingOrder="2"/>
      <protection locked="0"/>
    </xf>
    <xf numFmtId="0" fontId="9" fillId="7" borderId="25" xfId="0" applyFont="1" applyFill="1" applyBorder="1" applyAlignment="1" applyProtection="1">
      <alignment horizontal="center" vertical="center" wrapText="1" readingOrder="2"/>
      <protection locked="0"/>
    </xf>
    <xf numFmtId="0" fontId="9" fillId="7" borderId="36" xfId="0" applyFont="1" applyFill="1" applyBorder="1" applyAlignment="1" applyProtection="1">
      <alignment horizontal="center" vertical="center" wrapText="1" readingOrder="2"/>
      <protection locked="0"/>
    </xf>
    <xf numFmtId="0" fontId="8" fillId="2" borderId="72" xfId="0" applyFont="1" applyFill="1" applyBorder="1" applyAlignment="1" applyProtection="1">
      <alignment horizontal="center" vertical="center" wrapText="1" readingOrder="2"/>
      <protection locked="0"/>
    </xf>
    <xf numFmtId="0" fontId="8" fillId="2" borderId="65" xfId="0" applyFont="1" applyFill="1" applyBorder="1" applyAlignment="1" applyProtection="1">
      <alignment horizontal="center" vertical="center" wrapText="1" readingOrder="2"/>
      <protection locked="0"/>
    </xf>
    <xf numFmtId="0" fontId="9" fillId="7" borderId="76" xfId="0" applyFont="1" applyFill="1" applyBorder="1" applyAlignment="1" applyProtection="1">
      <alignment horizontal="center" vertical="center" wrapText="1" readingOrder="2"/>
      <protection locked="0"/>
    </xf>
    <xf numFmtId="0" fontId="9" fillId="7" borderId="77" xfId="0" applyFont="1" applyFill="1" applyBorder="1" applyAlignment="1" applyProtection="1">
      <alignment horizontal="center" vertical="center" wrapText="1" readingOrder="2"/>
      <protection locked="0"/>
    </xf>
    <xf numFmtId="0" fontId="24" fillId="7" borderId="24" xfId="0" applyFont="1" applyFill="1" applyBorder="1" applyAlignment="1" applyProtection="1">
      <alignment horizontal="center" vertical="center"/>
      <protection locked="0"/>
    </xf>
    <xf numFmtId="1" fontId="9" fillId="7" borderId="77" xfId="0" applyNumberFormat="1" applyFont="1" applyFill="1" applyBorder="1" applyAlignment="1" applyProtection="1">
      <alignment horizontal="center" vertical="center" wrapText="1" readingOrder="2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24" fillId="0" borderId="53" xfId="0" applyFont="1" applyBorder="1" applyAlignment="1" applyProtection="1">
      <alignment horizontal="center" vertical="center"/>
      <protection locked="0"/>
    </xf>
    <xf numFmtId="1" fontId="8" fillId="7" borderId="20" xfId="0" applyNumberFormat="1" applyFont="1" applyFill="1" applyBorder="1" applyAlignment="1" applyProtection="1">
      <alignment horizontal="center" vertical="center"/>
      <protection locked="0"/>
    </xf>
    <xf numFmtId="0" fontId="24" fillId="7" borderId="21" xfId="0" applyFont="1" applyFill="1" applyBorder="1" applyAlignment="1" applyProtection="1">
      <alignment horizontal="center" vertical="center"/>
      <protection locked="0"/>
    </xf>
    <xf numFmtId="1" fontId="8" fillId="0" borderId="1" xfId="0" applyNumberFormat="1" applyFont="1" applyBorder="1" applyAlignment="1" applyProtection="1">
      <alignment horizontal="center" vertical="center"/>
      <protection locked="0"/>
    </xf>
    <xf numFmtId="0" fontId="24" fillId="0" borderId="65" xfId="0" applyFont="1" applyBorder="1" applyAlignment="1" applyProtection="1">
      <alignment horizontal="center" vertical="center"/>
      <protection locked="0"/>
    </xf>
    <xf numFmtId="1" fontId="8" fillId="7" borderId="1" xfId="0" applyNumberFormat="1" applyFont="1" applyFill="1" applyBorder="1" applyAlignment="1" applyProtection="1">
      <alignment horizontal="center" vertical="center"/>
      <protection locked="0"/>
    </xf>
    <xf numFmtId="0" fontId="24" fillId="7" borderId="65" xfId="0" applyFont="1" applyFill="1" applyBorder="1" applyAlignment="1" applyProtection="1">
      <alignment horizontal="center" vertical="center"/>
      <protection locked="0"/>
    </xf>
    <xf numFmtId="1" fontId="8" fillId="2" borderId="34" xfId="0" applyNumberFormat="1" applyFont="1" applyFill="1" applyBorder="1" applyAlignment="1" applyProtection="1">
      <alignment horizontal="center" vertical="center" wrapText="1" readingOrder="2"/>
      <protection locked="0"/>
    </xf>
    <xf numFmtId="1" fontId="9" fillId="7" borderId="36" xfId="0" applyNumberFormat="1" applyFont="1" applyFill="1" applyBorder="1" applyAlignment="1" applyProtection="1">
      <alignment horizontal="center" vertical="center" wrapText="1" readingOrder="2"/>
      <protection locked="0"/>
    </xf>
    <xf numFmtId="1" fontId="8" fillId="2" borderId="1" xfId="0" applyNumberFormat="1" applyFont="1" applyFill="1" applyBorder="1" applyAlignment="1" applyProtection="1">
      <alignment horizontal="center" vertical="center"/>
      <protection locked="0"/>
    </xf>
    <xf numFmtId="1" fontId="6" fillId="2" borderId="1" xfId="0" applyNumberFormat="1" applyFont="1" applyFill="1" applyBorder="1" applyAlignment="1" applyProtection="1">
      <alignment horizontal="center" vertical="center"/>
      <protection locked="0"/>
    </xf>
    <xf numFmtId="1" fontId="6" fillId="2" borderId="65" xfId="0" applyNumberFormat="1" applyFont="1" applyFill="1" applyBorder="1" applyAlignment="1" applyProtection="1">
      <alignment horizontal="center" vertical="center"/>
      <protection locked="0"/>
    </xf>
    <xf numFmtId="1" fontId="24" fillId="7" borderId="1" xfId="0" applyNumberFormat="1" applyFont="1" applyFill="1" applyBorder="1" applyAlignment="1" applyProtection="1">
      <alignment horizontal="center" vertical="center"/>
      <protection locked="0"/>
    </xf>
    <xf numFmtId="1" fontId="24" fillId="3" borderId="1" xfId="0" applyNumberFormat="1" applyFont="1" applyFill="1" applyBorder="1" applyAlignment="1" applyProtection="1">
      <alignment horizontal="center" vertical="center"/>
      <protection locked="0"/>
    </xf>
    <xf numFmtId="1" fontId="24" fillId="3" borderId="65" xfId="0" applyNumberFormat="1" applyFont="1" applyFill="1" applyBorder="1" applyAlignment="1" applyProtection="1">
      <alignment horizontal="center" vertical="center"/>
      <protection locked="0"/>
    </xf>
    <xf numFmtId="0" fontId="23" fillId="7" borderId="19" xfId="0" applyFont="1" applyFill="1" applyBorder="1" applyAlignment="1" applyProtection="1">
      <alignment horizontal="center" vertical="center"/>
      <protection locked="0"/>
    </xf>
    <xf numFmtId="0" fontId="23" fillId="7" borderId="108" xfId="0" applyFont="1" applyFill="1" applyBorder="1" applyAlignment="1" applyProtection="1">
      <alignment horizontal="center" vertical="center"/>
      <protection locked="0"/>
    </xf>
    <xf numFmtId="0" fontId="23" fillId="7" borderId="109" xfId="0" applyFont="1" applyFill="1" applyBorder="1" applyAlignment="1" applyProtection="1">
      <alignment horizontal="center" vertical="center"/>
      <protection locked="0"/>
    </xf>
    <xf numFmtId="0" fontId="14" fillId="7" borderId="73" xfId="0" applyFont="1" applyFill="1" applyBorder="1" applyAlignment="1" applyProtection="1">
      <alignment horizontal="center" vertical="center"/>
      <protection locked="0"/>
    </xf>
    <xf numFmtId="0" fontId="14" fillId="7" borderId="9" xfId="0" applyFont="1" applyFill="1" applyBorder="1" applyAlignment="1" applyProtection="1">
      <alignment horizontal="center" vertical="center"/>
      <protection locked="0"/>
    </xf>
    <xf numFmtId="0" fontId="14" fillId="7" borderId="10" xfId="0" applyFont="1" applyFill="1" applyBorder="1" applyAlignment="1" applyProtection="1">
      <alignment horizontal="center" vertical="center"/>
      <protection locked="0"/>
    </xf>
    <xf numFmtId="0" fontId="14" fillId="2" borderId="91" xfId="0" applyFont="1" applyFill="1" applyBorder="1" applyAlignment="1" applyProtection="1">
      <alignment horizontal="center" vertical="center" readingOrder="2"/>
      <protection locked="0"/>
    </xf>
    <xf numFmtId="0" fontId="14" fillId="2" borderId="17" xfId="0" applyFont="1" applyFill="1" applyBorder="1" applyAlignment="1" applyProtection="1">
      <alignment horizontal="center" vertical="center" readingOrder="2"/>
      <protection locked="0"/>
    </xf>
    <xf numFmtId="0" fontId="14" fillId="2" borderId="92" xfId="0" applyFont="1" applyFill="1" applyBorder="1" applyAlignment="1" applyProtection="1">
      <alignment horizontal="center" vertical="center" readingOrder="2"/>
      <protection locked="0"/>
    </xf>
    <xf numFmtId="0" fontId="14" fillId="2" borderId="93" xfId="0" applyFont="1" applyFill="1" applyBorder="1" applyAlignment="1" applyProtection="1">
      <alignment horizontal="center" vertical="center" readingOrder="2"/>
      <protection locked="0"/>
    </xf>
    <xf numFmtId="0" fontId="14" fillId="2" borderId="94" xfId="0" applyFont="1" applyFill="1" applyBorder="1" applyAlignment="1" applyProtection="1">
      <alignment horizontal="center" vertical="center" readingOrder="2"/>
      <protection locked="0"/>
    </xf>
    <xf numFmtId="0" fontId="14" fillId="2" borderId="95" xfId="0" applyFont="1" applyFill="1" applyBorder="1" applyAlignment="1" applyProtection="1">
      <alignment horizontal="center" vertical="center" readingOrder="2"/>
      <protection locked="0"/>
    </xf>
    <xf numFmtId="0" fontId="23" fillId="0" borderId="37" xfId="0" applyFont="1" applyBorder="1" applyAlignment="1" applyProtection="1">
      <alignment horizontal="center"/>
      <protection locked="0"/>
    </xf>
    <xf numFmtId="0" fontId="23" fillId="0" borderId="38" xfId="0" applyFont="1" applyBorder="1" applyAlignment="1" applyProtection="1">
      <alignment horizontal="center"/>
      <protection locked="0"/>
    </xf>
    <xf numFmtId="0" fontId="23" fillId="0" borderId="39" xfId="0" applyFont="1" applyBorder="1" applyAlignment="1" applyProtection="1">
      <alignment horizontal="center"/>
      <protection locked="0"/>
    </xf>
    <xf numFmtId="0" fontId="14" fillId="0" borderId="0" xfId="0" applyFont="1" applyAlignment="1" applyProtection="1">
      <alignment horizontal="center" readingOrder="2"/>
      <protection locked="0"/>
    </xf>
    <xf numFmtId="0" fontId="11" fillId="7" borderId="57" xfId="0" applyFont="1" applyFill="1" applyBorder="1" applyAlignment="1" applyProtection="1">
      <alignment horizontal="center" vertical="center" wrapText="1" readingOrder="2"/>
      <protection locked="0"/>
    </xf>
    <xf numFmtId="0" fontId="11" fillId="7" borderId="58" xfId="0" applyFont="1" applyFill="1" applyBorder="1" applyAlignment="1" applyProtection="1">
      <alignment horizontal="center" vertical="center" wrapText="1" readingOrder="2"/>
      <protection locked="0"/>
    </xf>
    <xf numFmtId="0" fontId="14" fillId="5" borderId="96" xfId="0" applyFont="1" applyFill="1" applyBorder="1" applyAlignment="1" applyProtection="1">
      <alignment horizontal="center" vertical="center" wrapText="1"/>
      <protection locked="0"/>
    </xf>
    <xf numFmtId="0" fontId="14" fillId="5" borderId="97" xfId="0" applyFont="1" applyFill="1" applyBorder="1" applyAlignment="1" applyProtection="1">
      <alignment horizontal="center" vertical="center" wrapText="1"/>
      <protection locked="0"/>
    </xf>
    <xf numFmtId="0" fontId="14" fillId="5" borderId="98" xfId="0" applyFont="1" applyFill="1" applyBorder="1" applyAlignment="1" applyProtection="1">
      <alignment horizontal="center" vertical="center" wrapText="1"/>
      <protection locked="0"/>
    </xf>
    <xf numFmtId="0" fontId="14" fillId="2" borderId="40" xfId="0" applyFont="1" applyFill="1" applyBorder="1" applyAlignment="1" applyProtection="1">
      <alignment horizontal="right" vertical="center" wrapText="1" readingOrder="2"/>
      <protection locked="0"/>
    </xf>
    <xf numFmtId="0" fontId="14" fillId="2" borderId="17" xfId="0" applyFont="1" applyFill="1" applyBorder="1" applyAlignment="1" applyProtection="1">
      <alignment horizontal="right" vertical="center" wrapText="1" readingOrder="2"/>
      <protection locked="0"/>
    </xf>
    <xf numFmtId="0" fontId="14" fillId="2" borderId="41" xfId="0" applyFont="1" applyFill="1" applyBorder="1" applyAlignment="1" applyProtection="1">
      <alignment horizontal="right" vertical="center" wrapText="1" readingOrder="2"/>
      <protection locked="0"/>
    </xf>
    <xf numFmtId="0" fontId="14" fillId="2" borderId="42" xfId="0" applyFont="1" applyFill="1" applyBorder="1" applyAlignment="1" applyProtection="1">
      <alignment horizontal="right" vertical="center" wrapText="1" readingOrder="2"/>
      <protection locked="0"/>
    </xf>
    <xf numFmtId="0" fontId="14" fillId="2" borderId="56" xfId="0" applyFont="1" applyFill="1" applyBorder="1" applyAlignment="1" applyProtection="1">
      <alignment horizontal="right" vertical="center" wrapText="1" readingOrder="2"/>
      <protection locked="0"/>
    </xf>
    <xf numFmtId="0" fontId="14" fillId="2" borderId="24" xfId="0" applyFont="1" applyFill="1" applyBorder="1" applyAlignment="1" applyProtection="1">
      <alignment horizontal="right" vertical="center" wrapText="1" readingOrder="2"/>
      <protection locked="0"/>
    </xf>
    <xf numFmtId="0" fontId="14" fillId="0" borderId="86" xfId="0" applyFont="1" applyFill="1" applyBorder="1" applyAlignment="1" applyProtection="1">
      <alignment horizontal="center" vertical="center"/>
      <protection locked="0"/>
    </xf>
    <xf numFmtId="0" fontId="14" fillId="0" borderId="87" xfId="0" applyFont="1" applyFill="1" applyBorder="1" applyAlignment="1" applyProtection="1">
      <alignment horizontal="center" vertical="center"/>
      <protection locked="0"/>
    </xf>
    <xf numFmtId="0" fontId="14" fillId="0" borderId="88" xfId="0" applyFont="1" applyFill="1" applyBorder="1" applyAlignment="1" applyProtection="1">
      <alignment horizontal="center" vertical="center"/>
      <protection locked="0"/>
    </xf>
    <xf numFmtId="0" fontId="19" fillId="6" borderId="0" xfId="0" applyFont="1" applyFill="1" applyAlignment="1" applyProtection="1">
      <alignment horizontal="center" vertical="center"/>
      <protection locked="0"/>
    </xf>
    <xf numFmtId="1" fontId="9" fillId="7" borderId="67" xfId="0" applyNumberFormat="1" applyFont="1" applyFill="1" applyBorder="1" applyAlignment="1" applyProtection="1">
      <alignment horizontal="center" vertical="center" wrapText="1" readingOrder="2"/>
      <protection locked="0"/>
    </xf>
    <xf numFmtId="1" fontId="9" fillId="7" borderId="68" xfId="0" applyNumberFormat="1" applyFont="1" applyFill="1" applyBorder="1" applyAlignment="1" applyProtection="1">
      <alignment horizontal="center" vertical="center" wrapText="1" readingOrder="2"/>
      <protection locked="0"/>
    </xf>
    <xf numFmtId="0" fontId="6" fillId="0" borderId="33" xfId="0" applyFont="1" applyBorder="1" applyAlignment="1" applyProtection="1">
      <alignment horizontal="center" vertical="center" wrapText="1" readingOrder="2"/>
      <protection locked="0"/>
    </xf>
    <xf numFmtId="0" fontId="6" fillId="0" borderId="1" xfId="0" applyFont="1" applyBorder="1" applyAlignment="1" applyProtection="1">
      <alignment horizontal="center" vertical="center" wrapText="1" readingOrder="2"/>
      <protection locked="0"/>
    </xf>
    <xf numFmtId="0" fontId="6" fillId="0" borderId="7" xfId="0" applyFont="1" applyBorder="1" applyAlignment="1" applyProtection="1">
      <alignment horizontal="center" vertical="center" wrapText="1" readingOrder="2"/>
      <protection locked="0"/>
    </xf>
    <xf numFmtId="0" fontId="6" fillId="0" borderId="62" xfId="0" applyFont="1" applyBorder="1" applyAlignment="1" applyProtection="1">
      <alignment horizontal="center" vertical="center" wrapText="1" readingOrder="2"/>
      <protection locked="0"/>
    </xf>
    <xf numFmtId="0" fontId="6" fillId="0" borderId="64" xfId="0" applyFont="1" applyBorder="1" applyAlignment="1" applyProtection="1">
      <alignment horizontal="center" vertical="center" wrapText="1" readingOrder="2"/>
      <protection locked="0"/>
    </xf>
    <xf numFmtId="0" fontId="23" fillId="5" borderId="82" xfId="0" applyFont="1" applyFill="1" applyBorder="1" applyAlignment="1" applyProtection="1">
      <alignment horizontal="center" vertical="center"/>
      <protection locked="0"/>
    </xf>
    <xf numFmtId="0" fontId="23" fillId="5" borderId="83" xfId="0" applyFont="1" applyFill="1" applyBorder="1" applyAlignment="1" applyProtection="1">
      <alignment horizontal="center" vertical="center"/>
      <protection locked="0"/>
    </xf>
    <xf numFmtId="0" fontId="23" fillId="5" borderId="84" xfId="0" applyFont="1" applyFill="1" applyBorder="1" applyAlignment="1" applyProtection="1">
      <alignment horizontal="center" vertical="center"/>
      <protection locked="0"/>
    </xf>
    <xf numFmtId="0" fontId="6" fillId="2" borderId="11" xfId="0" applyFont="1" applyFill="1" applyBorder="1" applyAlignment="1" applyProtection="1">
      <alignment horizontal="center" vertical="center" wrapText="1" readingOrder="2"/>
      <protection locked="0"/>
    </xf>
    <xf numFmtId="0" fontId="6" fillId="2" borderId="12" xfId="0" applyFont="1" applyFill="1" applyBorder="1" applyAlignment="1" applyProtection="1">
      <alignment horizontal="center" vertical="center" wrapText="1" readingOrder="2"/>
      <protection locked="0"/>
    </xf>
    <xf numFmtId="0" fontId="6" fillId="2" borderId="13" xfId="0" applyFont="1" applyFill="1" applyBorder="1" applyAlignment="1" applyProtection="1">
      <alignment horizontal="center" vertical="center" wrapText="1" readingOrder="2"/>
      <protection locked="0"/>
    </xf>
    <xf numFmtId="1" fontId="6" fillId="0" borderId="8" xfId="0" applyNumberFormat="1" applyFont="1" applyBorder="1" applyAlignment="1" applyProtection="1">
      <alignment horizontal="center" vertical="center" wrapText="1" readingOrder="2"/>
      <protection locked="0"/>
    </xf>
    <xf numFmtId="1" fontId="6" fillId="0" borderId="48" xfId="0" applyNumberFormat="1" applyFont="1" applyBorder="1" applyAlignment="1" applyProtection="1">
      <alignment horizontal="center" vertical="center" wrapText="1" readingOrder="2"/>
      <protection locked="0"/>
    </xf>
    <xf numFmtId="0" fontId="6" fillId="0" borderId="85" xfId="0" applyFont="1" applyBorder="1" applyAlignment="1" applyProtection="1">
      <alignment horizontal="center" vertical="center" wrapText="1" readingOrder="2"/>
      <protection locked="0"/>
    </xf>
    <xf numFmtId="0" fontId="6" fillId="0" borderId="63" xfId="0" applyFont="1" applyBorder="1" applyAlignment="1" applyProtection="1">
      <alignment horizontal="center" vertical="center" wrapText="1" readingOrder="2"/>
      <protection locked="0"/>
    </xf>
    <xf numFmtId="0" fontId="14" fillId="0" borderId="37" xfId="0" applyFont="1" applyBorder="1" applyAlignment="1" applyProtection="1">
      <alignment horizontal="center" vertical="center"/>
      <protection locked="0"/>
    </xf>
    <xf numFmtId="0" fontId="14" fillId="0" borderId="38" xfId="0" applyFont="1" applyBorder="1" applyAlignment="1" applyProtection="1">
      <alignment horizontal="center" vertical="center"/>
      <protection locked="0"/>
    </xf>
    <xf numFmtId="0" fontId="14" fillId="0" borderId="39" xfId="0" applyFont="1" applyBorder="1" applyAlignment="1" applyProtection="1">
      <alignment horizontal="center" vertical="center"/>
      <protection locked="0"/>
    </xf>
    <xf numFmtId="0" fontId="11" fillId="7" borderId="74" xfId="0" applyFont="1" applyFill="1" applyBorder="1" applyAlignment="1" applyProtection="1">
      <alignment horizontal="center" vertical="center" wrapText="1" readingOrder="2"/>
      <protection locked="0"/>
    </xf>
    <xf numFmtId="0" fontId="11" fillId="7" borderId="81" xfId="0" applyFont="1" applyFill="1" applyBorder="1" applyAlignment="1" applyProtection="1">
      <alignment horizontal="center" vertical="center" wrapText="1" readingOrder="2"/>
      <protection locked="0"/>
    </xf>
    <xf numFmtId="1" fontId="25" fillId="7" borderId="76" xfId="0" applyNumberFormat="1" applyFont="1" applyFill="1" applyBorder="1" applyAlignment="1" applyProtection="1">
      <alignment horizontal="center" vertical="center"/>
      <protection locked="0"/>
    </xf>
    <xf numFmtId="1" fontId="25" fillId="7" borderId="77" xfId="0" applyNumberFormat="1" applyFont="1" applyFill="1" applyBorder="1" applyAlignment="1" applyProtection="1">
      <alignment horizontal="center" vertical="center"/>
      <protection locked="0"/>
    </xf>
    <xf numFmtId="164" fontId="25" fillId="0" borderId="0" xfId="0" applyNumberFormat="1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2" borderId="65" xfId="0" applyFont="1" applyFill="1" applyBorder="1" applyAlignment="1" applyProtection="1">
      <alignment horizontal="center" vertical="center"/>
      <protection locked="0"/>
    </xf>
    <xf numFmtId="0" fontId="14" fillId="2" borderId="1" xfId="0" applyFont="1" applyFill="1" applyBorder="1" applyAlignment="1" applyProtection="1">
      <alignment horizontal="center"/>
      <protection locked="0"/>
    </xf>
    <xf numFmtId="0" fontId="14" fillId="2" borderId="65" xfId="0" applyFont="1" applyFill="1" applyBorder="1" applyAlignment="1" applyProtection="1">
      <alignment horizontal="center"/>
      <protection locked="0"/>
    </xf>
    <xf numFmtId="0" fontId="14" fillId="0" borderId="0" xfId="0" applyFont="1" applyFill="1" applyBorder="1" applyAlignment="1" applyProtection="1">
      <alignment horizontal="center"/>
      <protection locked="0"/>
    </xf>
    <xf numFmtId="0" fontId="6" fillId="2" borderId="8" xfId="0" applyFont="1" applyFill="1" applyBorder="1" applyAlignment="1" applyProtection="1">
      <alignment horizontal="center" vertical="center" wrapText="1" readingOrder="2"/>
      <protection locked="0"/>
    </xf>
    <xf numFmtId="0" fontId="6" fillId="2" borderId="9" xfId="0" applyFont="1" applyFill="1" applyBorder="1" applyAlignment="1" applyProtection="1">
      <alignment horizontal="center" vertical="center" wrapText="1" readingOrder="2"/>
      <protection locked="0"/>
    </xf>
    <xf numFmtId="0" fontId="6" fillId="2" borderId="10" xfId="0" applyFont="1" applyFill="1" applyBorder="1" applyAlignment="1" applyProtection="1">
      <alignment horizontal="center" vertical="center" wrapText="1" readingOrder="2"/>
      <protection locked="0"/>
    </xf>
    <xf numFmtId="0" fontId="3" fillId="5" borderId="26" xfId="0" applyFont="1" applyFill="1" applyBorder="1" applyAlignment="1" applyProtection="1">
      <alignment horizontal="center"/>
      <protection locked="0"/>
    </xf>
    <xf numFmtId="0" fontId="3" fillId="5" borderId="27" xfId="0" applyFont="1" applyFill="1" applyBorder="1" applyAlignment="1" applyProtection="1">
      <alignment horizontal="center"/>
      <protection locked="0"/>
    </xf>
    <xf numFmtId="0" fontId="3" fillId="5" borderId="28" xfId="0" applyFont="1" applyFill="1" applyBorder="1" applyAlignment="1" applyProtection="1">
      <alignment horizontal="center"/>
      <protection locked="0"/>
    </xf>
    <xf numFmtId="0" fontId="22" fillId="0" borderId="44" xfId="0" applyFont="1" applyBorder="1" applyAlignment="1" applyProtection="1">
      <alignment horizontal="center" vertical="center" wrapText="1" readingOrder="2"/>
      <protection locked="0"/>
    </xf>
    <xf numFmtId="0" fontId="22" fillId="0" borderId="45" xfId="0" applyFont="1" applyBorder="1" applyAlignment="1" applyProtection="1">
      <alignment horizontal="center" vertical="center" wrapText="1" readingOrder="2"/>
      <protection locked="0"/>
    </xf>
    <xf numFmtId="0" fontId="3" fillId="0" borderId="3" xfId="0" applyFont="1" applyBorder="1" applyAlignment="1" applyProtection="1">
      <alignment horizontal="center" vertical="center" wrapText="1" readingOrder="2"/>
      <protection locked="0"/>
    </xf>
    <xf numFmtId="0" fontId="3" fillId="0" borderId="5" xfId="0" applyFont="1" applyBorder="1" applyAlignment="1" applyProtection="1">
      <alignment horizontal="center" vertical="center" wrapText="1" readingOrder="2"/>
      <protection locked="0"/>
    </xf>
    <xf numFmtId="1" fontId="6" fillId="0" borderId="110" xfId="0" applyNumberFormat="1" applyFont="1" applyBorder="1" applyAlignment="1" applyProtection="1">
      <alignment horizontal="center" vertical="center" wrapText="1" readingOrder="2"/>
      <protection locked="0"/>
    </xf>
    <xf numFmtId="1" fontId="6" fillId="0" borderId="111" xfId="0" applyNumberFormat="1" applyFont="1" applyBorder="1" applyAlignment="1" applyProtection="1">
      <alignment horizontal="center" vertical="center" wrapText="1" readingOrder="2"/>
      <protection locked="0"/>
    </xf>
    <xf numFmtId="0" fontId="20" fillId="5" borderId="26" xfId="0" applyFont="1" applyFill="1" applyBorder="1" applyAlignment="1" applyProtection="1">
      <alignment horizontal="center" vertical="center" readingOrder="2"/>
      <protection locked="0"/>
    </xf>
    <xf numFmtId="0" fontId="20" fillId="5" borderId="27" xfId="0" applyFont="1" applyFill="1" applyBorder="1" applyAlignment="1" applyProtection="1">
      <alignment horizontal="center" vertical="center" readingOrder="2"/>
      <protection locked="0"/>
    </xf>
    <xf numFmtId="0" fontId="20" fillId="5" borderId="28" xfId="0" applyFont="1" applyFill="1" applyBorder="1" applyAlignment="1" applyProtection="1">
      <alignment horizontal="center" vertical="center" readingOrder="2"/>
      <protection locked="0"/>
    </xf>
    <xf numFmtId="0" fontId="3" fillId="2" borderId="31" xfId="0" applyFont="1" applyFill="1" applyBorder="1" applyAlignment="1" applyProtection="1">
      <alignment horizontal="center" vertical="center" wrapText="1" readingOrder="2"/>
      <protection locked="0"/>
    </xf>
    <xf numFmtId="0" fontId="3" fillId="2" borderId="33" xfId="0" applyFont="1" applyFill="1" applyBorder="1" applyAlignment="1" applyProtection="1">
      <alignment horizontal="center" vertical="center" wrapText="1" readingOrder="2"/>
      <protection locked="0"/>
    </xf>
    <xf numFmtId="0" fontId="3" fillId="2" borderId="35" xfId="0" applyFont="1" applyFill="1" applyBorder="1" applyAlignment="1" applyProtection="1">
      <alignment horizontal="center" vertical="center" wrapText="1" readingOrder="2"/>
      <protection locked="0"/>
    </xf>
    <xf numFmtId="0" fontId="17" fillId="5" borderId="59" xfId="0" applyFont="1" applyFill="1" applyBorder="1" applyAlignment="1" applyProtection="1">
      <alignment horizontal="center" vertical="center" readingOrder="2"/>
      <protection locked="0"/>
    </xf>
    <xf numFmtId="0" fontId="17" fillId="5" borderId="60" xfId="0" applyFont="1" applyFill="1" applyBorder="1" applyAlignment="1" applyProtection="1">
      <alignment horizontal="center" vertical="center" readingOrder="2"/>
      <protection locked="0"/>
    </xf>
    <xf numFmtId="0" fontId="17" fillId="5" borderId="61" xfId="0" applyFont="1" applyFill="1" applyBorder="1" applyAlignment="1" applyProtection="1">
      <alignment horizontal="center" vertical="center" readingOrder="2"/>
      <protection locked="0"/>
    </xf>
    <xf numFmtId="0" fontId="20" fillId="0" borderId="59" xfId="0" applyFont="1" applyBorder="1" applyAlignment="1" applyProtection="1">
      <alignment horizontal="center" vertical="center" readingOrder="2"/>
      <protection locked="0"/>
    </xf>
    <xf numFmtId="0" fontId="20" fillId="0" borderId="60" xfId="0" applyFont="1" applyBorder="1" applyAlignment="1" applyProtection="1">
      <alignment horizontal="center" vertical="center" readingOrder="2"/>
      <protection locked="0"/>
    </xf>
    <xf numFmtId="0" fontId="20" fillId="0" borderId="61" xfId="0" applyFont="1" applyBorder="1" applyAlignment="1" applyProtection="1">
      <alignment horizontal="center" vertical="center" readingOrder="2"/>
      <protection locked="0"/>
    </xf>
    <xf numFmtId="0" fontId="3" fillId="2" borderId="78" xfId="0" applyFont="1" applyFill="1" applyBorder="1" applyAlignment="1" applyProtection="1">
      <alignment horizontal="center" vertical="center" wrapText="1" readingOrder="2"/>
      <protection locked="0"/>
    </xf>
    <xf numFmtId="0" fontId="3" fillId="2" borderId="64" xfId="0" applyFont="1" applyFill="1" applyBorder="1" applyAlignment="1" applyProtection="1">
      <alignment horizontal="center" vertical="center" wrapText="1" readingOrder="2"/>
      <protection locked="0"/>
    </xf>
    <xf numFmtId="0" fontId="3" fillId="2" borderId="66" xfId="0" applyFont="1" applyFill="1" applyBorder="1" applyAlignment="1" applyProtection="1">
      <alignment horizontal="center" vertical="center" wrapText="1" readingOrder="2"/>
      <protection locked="0"/>
    </xf>
    <xf numFmtId="0" fontId="3" fillId="2" borderId="71" xfId="0" applyFont="1" applyFill="1" applyBorder="1" applyAlignment="1" applyProtection="1">
      <alignment horizontal="center" vertical="center" wrapText="1" readingOrder="2"/>
      <protection locked="0"/>
    </xf>
    <xf numFmtId="0" fontId="3" fillId="2" borderId="73" xfId="0" applyFont="1" applyFill="1" applyBorder="1" applyAlignment="1" applyProtection="1">
      <alignment horizontal="center" vertical="center" wrapText="1" readingOrder="2"/>
      <protection locked="0"/>
    </xf>
    <xf numFmtId="0" fontId="3" fillId="2" borderId="74" xfId="0" applyFont="1" applyFill="1" applyBorder="1" applyAlignment="1" applyProtection="1">
      <alignment horizontal="center" vertical="center" wrapText="1" readingOrder="2"/>
      <protection locked="0"/>
    </xf>
    <xf numFmtId="0" fontId="3" fillId="0" borderId="37" xfId="0" applyFont="1" applyBorder="1" applyAlignment="1" applyProtection="1">
      <alignment horizontal="center" vertical="center"/>
      <protection locked="0"/>
    </xf>
    <xf numFmtId="0" fontId="3" fillId="0" borderId="38" xfId="0" applyFont="1" applyBorder="1" applyAlignment="1" applyProtection="1">
      <alignment horizontal="center" vertical="center"/>
      <protection locked="0"/>
    </xf>
    <xf numFmtId="0" fontId="3" fillId="0" borderId="39" xfId="0" applyFont="1" applyBorder="1" applyAlignment="1" applyProtection="1">
      <alignment horizontal="center" vertical="center"/>
      <protection locked="0"/>
    </xf>
    <xf numFmtId="0" fontId="14" fillId="0" borderId="119" xfId="0" applyFont="1" applyBorder="1" applyAlignment="1" applyProtection="1">
      <alignment horizontal="center" vertical="center"/>
      <protection locked="0"/>
    </xf>
    <xf numFmtId="0" fontId="6" fillId="0" borderId="120" xfId="0" applyFont="1" applyBorder="1" applyAlignment="1" applyProtection="1">
      <alignment horizontal="center" vertical="center" wrapText="1" readingOrder="2"/>
      <protection locked="0"/>
    </xf>
    <xf numFmtId="0" fontId="6" fillId="0" borderId="47" xfId="0" applyFont="1" applyBorder="1" applyAlignment="1" applyProtection="1">
      <alignment horizontal="center" vertical="center" wrapText="1" readingOrder="2"/>
      <protection locked="0"/>
    </xf>
    <xf numFmtId="0" fontId="9" fillId="7" borderId="50" xfId="0" applyFont="1" applyFill="1" applyBorder="1" applyAlignment="1" applyProtection="1">
      <alignment horizontal="center" vertical="center" wrapText="1" readingOrder="2"/>
      <protection locked="0"/>
    </xf>
    <xf numFmtId="0" fontId="9" fillId="7" borderId="121" xfId="0" applyFont="1" applyFill="1" applyBorder="1" applyAlignment="1" applyProtection="1">
      <alignment horizontal="center" vertical="center" wrapText="1" readingOrder="2"/>
      <protection locked="0"/>
    </xf>
    <xf numFmtId="0" fontId="9" fillId="7" borderId="51" xfId="0" applyFont="1" applyFill="1" applyBorder="1" applyAlignment="1" applyProtection="1">
      <alignment horizontal="center" vertical="center" wrapText="1" readingOrder="2"/>
      <protection locked="0"/>
    </xf>
    <xf numFmtId="1" fontId="9" fillId="7" borderId="122" xfId="0" applyNumberFormat="1" applyFont="1" applyFill="1" applyBorder="1" applyAlignment="1" applyProtection="1">
      <alignment horizontal="center" vertical="center" wrapText="1" readingOrder="2"/>
      <protection locked="0"/>
    </xf>
    <xf numFmtId="1" fontId="9" fillId="7" borderId="123" xfId="0" applyNumberFormat="1" applyFont="1" applyFill="1" applyBorder="1" applyAlignment="1" applyProtection="1">
      <alignment horizontal="center" vertical="center" wrapText="1" readingOrder="2"/>
      <protection locked="0"/>
    </xf>
    <xf numFmtId="0" fontId="3" fillId="0" borderId="40" xfId="0" applyFont="1" applyBorder="1" applyAlignment="1" applyProtection="1">
      <alignment horizontal="center" vertical="center"/>
      <protection locked="0"/>
    </xf>
    <xf numFmtId="0" fontId="3" fillId="0" borderId="42" xfId="0" applyFont="1" applyBorder="1" applyAlignment="1" applyProtection="1">
      <alignment horizontal="center" vertical="center"/>
      <protection locked="0"/>
    </xf>
    <xf numFmtId="0" fontId="11" fillId="7" borderId="43" xfId="0" applyFont="1" applyFill="1" applyBorder="1" applyAlignment="1" applyProtection="1">
      <alignment horizontal="center" vertical="center"/>
      <protection locked="0"/>
    </xf>
    <xf numFmtId="0" fontId="11" fillId="7" borderId="22" xfId="0" applyFont="1" applyFill="1" applyBorder="1" applyAlignment="1" applyProtection="1">
      <alignment horizontal="center" vertical="center"/>
      <protection locked="0"/>
    </xf>
    <xf numFmtId="0" fontId="11" fillId="7" borderId="23" xfId="0" applyFont="1" applyFill="1" applyBorder="1" applyAlignment="1" applyProtection="1">
      <alignment horizontal="center" vertical="center"/>
      <protection locked="0"/>
    </xf>
    <xf numFmtId="1" fontId="6" fillId="0" borderId="6" xfId="0" applyNumberFormat="1" applyFont="1" applyBorder="1" applyAlignment="1" applyProtection="1">
      <alignment horizontal="center" vertical="center" wrapText="1" readingOrder="2"/>
      <protection locked="0"/>
    </xf>
    <xf numFmtId="1" fontId="6" fillId="0" borderId="49" xfId="0" applyNumberFormat="1" applyFont="1" applyBorder="1" applyAlignment="1" applyProtection="1">
      <alignment horizontal="center" vertical="center" wrapText="1" readingOrder="2"/>
      <protection locked="0"/>
    </xf>
    <xf numFmtId="0" fontId="10" fillId="7" borderId="67" xfId="0" applyFont="1" applyFill="1" applyBorder="1" applyAlignment="1" applyProtection="1">
      <alignment horizontal="center" vertical="center" wrapText="1" readingOrder="2"/>
      <protection locked="0"/>
    </xf>
    <xf numFmtId="0" fontId="10" fillId="7" borderId="80" xfId="0" applyFont="1" applyFill="1" applyBorder="1" applyAlignment="1" applyProtection="1">
      <alignment horizontal="center" vertical="center" wrapText="1" readingOrder="2"/>
      <protection locked="0"/>
    </xf>
    <xf numFmtId="0" fontId="10" fillId="7" borderId="81" xfId="0" applyFont="1" applyFill="1" applyBorder="1" applyAlignment="1" applyProtection="1">
      <alignment horizontal="center" vertical="center" wrapText="1" readingOrder="2"/>
      <protection locked="0"/>
    </xf>
    <xf numFmtId="0" fontId="3" fillId="0" borderId="112" xfId="0" applyFont="1" applyBorder="1" applyAlignment="1" applyProtection="1">
      <alignment horizontal="center" vertical="center" wrapText="1" readingOrder="2"/>
      <protection locked="0"/>
    </xf>
    <xf numFmtId="0" fontId="3" fillId="0" borderId="113" xfId="0" applyFont="1" applyBorder="1" applyAlignment="1" applyProtection="1">
      <alignment horizontal="center" vertical="center" wrapText="1" readingOrder="2"/>
      <protection locked="0"/>
    </xf>
    <xf numFmtId="0" fontId="3" fillId="0" borderId="114" xfId="0" applyFont="1" applyBorder="1" applyAlignment="1" applyProtection="1">
      <alignment horizontal="center" vertical="center" wrapText="1" readingOrder="2"/>
      <protection locked="0"/>
    </xf>
    <xf numFmtId="0" fontId="3" fillId="0" borderId="115" xfId="0" applyFont="1" applyBorder="1" applyAlignment="1" applyProtection="1">
      <alignment horizontal="center" vertical="center" wrapText="1" readingOrder="2"/>
      <protection locked="0"/>
    </xf>
    <xf numFmtId="0" fontId="3" fillId="0" borderId="110" xfId="0" applyFont="1" applyBorder="1" applyAlignment="1" applyProtection="1">
      <alignment horizontal="center" vertical="center" wrapText="1" readingOrder="2"/>
      <protection locked="0"/>
    </xf>
    <xf numFmtId="0" fontId="3" fillId="0" borderId="116" xfId="0" applyFont="1" applyBorder="1" applyAlignment="1" applyProtection="1">
      <alignment horizontal="center" vertical="center" wrapText="1" readingOrder="2"/>
      <protection locked="0"/>
    </xf>
    <xf numFmtId="0" fontId="3" fillId="0" borderId="117" xfId="0" applyFont="1" applyBorder="1" applyAlignment="1" applyProtection="1">
      <alignment horizontal="center" vertical="center" wrapText="1" readingOrder="2"/>
      <protection locked="0"/>
    </xf>
    <xf numFmtId="0" fontId="3" fillId="0" borderId="6" xfId="0" applyFont="1" applyBorder="1" applyAlignment="1" applyProtection="1">
      <alignment horizontal="center" vertical="center" wrapText="1" readingOrder="2"/>
      <protection locked="0"/>
    </xf>
    <xf numFmtId="0" fontId="3" fillId="0" borderId="118" xfId="0" applyFont="1" applyBorder="1" applyAlignment="1" applyProtection="1">
      <alignment horizontal="center" vertical="center" wrapText="1" readingOrder="2"/>
      <protection locked="0"/>
    </xf>
    <xf numFmtId="0" fontId="6" fillId="0" borderId="110" xfId="0" applyFont="1" applyBorder="1" applyAlignment="1" applyProtection="1">
      <alignment horizontal="center" vertical="center" wrapText="1" readingOrder="2"/>
      <protection locked="0"/>
    </xf>
    <xf numFmtId="0" fontId="6" fillId="0" borderId="117" xfId="0" applyFont="1" applyBorder="1" applyAlignment="1" applyProtection="1">
      <alignment horizontal="center" vertical="center" wrapText="1" readingOrder="2"/>
      <protection locked="0"/>
    </xf>
    <xf numFmtId="0" fontId="6" fillId="0" borderId="8" xfId="0" applyFont="1" applyBorder="1" applyAlignment="1" applyProtection="1">
      <alignment horizontal="center" vertical="center" wrapText="1" readingOrder="2"/>
      <protection locked="0"/>
    </xf>
    <xf numFmtId="0" fontId="6" fillId="0" borderId="10" xfId="0" applyFont="1" applyBorder="1" applyAlignment="1" applyProtection="1">
      <alignment horizontal="center" vertical="center" wrapText="1" readingOrder="2"/>
      <protection locked="0"/>
    </xf>
    <xf numFmtId="0" fontId="13" fillId="0" borderId="74" xfId="0" applyFont="1" applyBorder="1" applyAlignment="1">
      <alignment horizontal="center" vertical="center"/>
    </xf>
    <xf numFmtId="0" fontId="13" fillId="0" borderId="80" xfId="0" applyFont="1" applyBorder="1" applyAlignment="1">
      <alignment horizontal="center" vertical="center"/>
    </xf>
    <xf numFmtId="0" fontId="13" fillId="0" borderId="81" xfId="0" applyFont="1" applyBorder="1" applyAlignment="1">
      <alignment horizontal="center" vertical="center"/>
    </xf>
    <xf numFmtId="1" fontId="1" fillId="0" borderId="147" xfId="0" applyNumberFormat="1" applyFont="1" applyBorder="1" applyAlignment="1">
      <alignment horizontal="center" vertical="center" readingOrder="2"/>
    </xf>
    <xf numFmtId="1" fontId="15" fillId="0" borderId="153" xfId="0" applyNumberFormat="1" applyFont="1" applyBorder="1" applyAlignment="1">
      <alignment horizontal="center" vertical="center" wrapText="1" readingOrder="2"/>
    </xf>
    <xf numFmtId="1" fontId="15" fillId="0" borderId="151" xfId="0" applyNumberFormat="1" applyFont="1" applyBorder="1" applyAlignment="1">
      <alignment horizontal="center" vertical="center" readingOrder="2"/>
    </xf>
    <xf numFmtId="1" fontId="15" fillId="0" borderId="159" xfId="0" applyNumberFormat="1" applyFont="1" applyBorder="1" applyAlignment="1">
      <alignment horizontal="center" vertical="center" wrapText="1" readingOrder="2"/>
    </xf>
    <xf numFmtId="1" fontId="15" fillId="0" borderId="154" xfId="0" applyNumberFormat="1" applyFont="1" applyBorder="1" applyAlignment="1">
      <alignment horizontal="center" vertical="center" readingOrder="2"/>
    </xf>
    <xf numFmtId="1" fontId="15" fillId="0" borderId="151" xfId="0" applyNumberFormat="1" applyFont="1" applyBorder="1" applyAlignment="1">
      <alignment horizontal="center" vertical="center" wrapText="1" readingOrder="2"/>
    </xf>
    <xf numFmtId="1" fontId="15" fillId="0" borderId="158" xfId="0" applyNumberFormat="1" applyFont="1" applyBorder="1" applyAlignment="1">
      <alignment horizontal="center" vertical="center" readingOrder="2"/>
    </xf>
    <xf numFmtId="1" fontId="28" fillId="0" borderId="152" xfId="0" applyNumberFormat="1" applyFont="1" applyBorder="1" applyAlignment="1">
      <alignment horizontal="center" vertical="center" readingOrder="2"/>
    </xf>
    <xf numFmtId="1" fontId="28" fillId="0" borderId="156" xfId="0" applyNumberFormat="1" applyFont="1" applyBorder="1" applyAlignment="1">
      <alignment horizontal="center" vertical="center" readingOrder="2"/>
    </xf>
    <xf numFmtId="1" fontId="28" fillId="0" borderId="155" xfId="0" applyNumberFormat="1" applyFont="1" applyBorder="1" applyAlignment="1">
      <alignment horizontal="center" vertical="center" readingOrder="2"/>
    </xf>
    <xf numFmtId="1" fontId="28" fillId="0" borderId="160" xfId="0" applyNumberFormat="1" applyFont="1" applyBorder="1" applyAlignment="1">
      <alignment horizontal="center" vertical="center" readingOrder="2"/>
    </xf>
    <xf numFmtId="1" fontId="28" fillId="0" borderId="157" xfId="0" applyNumberFormat="1" applyFont="1" applyBorder="1" applyAlignment="1">
      <alignment horizontal="center" vertical="center" readingOrder="2"/>
    </xf>
    <xf numFmtId="1" fontId="1" fillId="0" borderId="148" xfId="0" applyNumberFormat="1" applyFont="1" applyBorder="1" applyAlignment="1">
      <alignment horizontal="center" vertical="center" readingOrder="2"/>
    </xf>
    <xf numFmtId="1" fontId="1" fillId="0" borderId="149" xfId="0" applyNumberFormat="1" applyFont="1" applyBorder="1" applyAlignment="1">
      <alignment horizontal="center" vertical="center" readingOrder="2"/>
    </xf>
    <xf numFmtId="1" fontId="1" fillId="0" borderId="150" xfId="0" applyNumberFormat="1" applyFont="1" applyBorder="1" applyAlignment="1">
      <alignment horizontal="center" vertical="center" readingOrder="2"/>
    </xf>
    <xf numFmtId="0" fontId="5" fillId="0" borderId="64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5" borderId="8" xfId="0" applyFont="1" applyFill="1" applyBorder="1" applyAlignment="1">
      <alignment horizontal="center"/>
    </xf>
    <xf numFmtId="0" fontId="5" fillId="5" borderId="10" xfId="0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readingOrder="2"/>
    </xf>
    <xf numFmtId="1" fontId="13" fillId="0" borderId="8" xfId="0" applyNumberFormat="1" applyFont="1" applyBorder="1" applyAlignment="1">
      <alignment horizontal="center" vertical="center"/>
    </xf>
    <xf numFmtId="0" fontId="13" fillId="0" borderId="104" xfId="0" applyFont="1" applyBorder="1" applyAlignment="1">
      <alignment horizontal="center" vertical="center"/>
    </xf>
    <xf numFmtId="0" fontId="29" fillId="0" borderId="132" xfId="0" applyFont="1" applyBorder="1" applyAlignment="1">
      <alignment horizontal="center" vertical="center" readingOrder="2"/>
    </xf>
    <xf numFmtId="0" fontId="29" fillId="0" borderId="133" xfId="0" applyFont="1" applyBorder="1" applyAlignment="1">
      <alignment horizontal="center" vertical="center" readingOrder="2"/>
    </xf>
    <xf numFmtId="0" fontId="29" fillId="0" borderId="134" xfId="0" applyFont="1" applyBorder="1" applyAlignment="1">
      <alignment horizontal="center" vertical="center" readingOrder="2"/>
    </xf>
    <xf numFmtId="0" fontId="29" fillId="0" borderId="135" xfId="0" applyFont="1" applyBorder="1" applyAlignment="1">
      <alignment horizontal="center" vertical="center" readingOrder="2"/>
    </xf>
    <xf numFmtId="0" fontId="29" fillId="0" borderId="128" xfId="0" applyFont="1" applyBorder="1" applyAlignment="1">
      <alignment horizontal="center" vertical="center" readingOrder="2"/>
    </xf>
    <xf numFmtId="0" fontId="29" fillId="0" borderId="136" xfId="0" applyFont="1" applyBorder="1" applyAlignment="1">
      <alignment horizontal="center" vertical="center" readingOrder="2"/>
    </xf>
    <xf numFmtId="0" fontId="29" fillId="0" borderId="137" xfId="0" applyFont="1" applyBorder="1" applyAlignment="1">
      <alignment horizontal="center" vertical="center" readingOrder="2"/>
    </xf>
    <xf numFmtId="0" fontId="29" fillId="0" borderId="129" xfId="0" applyFont="1" applyBorder="1" applyAlignment="1">
      <alignment horizontal="center" vertical="center" readingOrder="2"/>
    </xf>
    <xf numFmtId="0" fontId="29" fillId="0" borderId="138" xfId="0" applyFont="1" applyBorder="1" applyAlignment="1">
      <alignment horizontal="center" vertical="center" readingOrder="2"/>
    </xf>
    <xf numFmtId="0" fontId="30" fillId="0" borderId="139" xfId="0" applyFont="1" applyBorder="1" applyAlignment="1">
      <alignment horizontal="center" vertical="center" readingOrder="2"/>
    </xf>
    <xf numFmtId="0" fontId="30" fillId="0" borderId="127" xfId="0" applyFont="1" applyBorder="1" applyAlignment="1">
      <alignment horizontal="center" vertical="center" readingOrder="2"/>
    </xf>
    <xf numFmtId="0" fontId="32" fillId="0" borderId="131" xfId="0" applyFont="1" applyBorder="1" applyAlignment="1">
      <alignment horizontal="center" vertical="center" readingOrder="2"/>
    </xf>
    <xf numFmtId="0" fontId="32" fillId="0" borderId="130" xfId="0" applyFont="1" applyBorder="1" applyAlignment="1">
      <alignment horizontal="center" vertical="center" readingOrder="2"/>
    </xf>
    <xf numFmtId="0" fontId="32" fillId="0" borderId="140" xfId="0" applyFont="1" applyBorder="1" applyAlignment="1">
      <alignment horizontal="center" vertical="center" readingOrder="2"/>
    </xf>
    <xf numFmtId="0" fontId="28" fillId="0" borderId="144" xfId="0" applyNumberFormat="1" applyFont="1" applyBorder="1" applyAlignment="1">
      <alignment horizontal="center" vertical="center" readingOrder="2"/>
    </xf>
    <xf numFmtId="0" fontId="28" fillId="0" borderId="145" xfId="0" applyNumberFormat="1" applyFont="1" applyBorder="1" applyAlignment="1">
      <alignment horizontal="center" vertical="center" readingOrder="2"/>
    </xf>
    <xf numFmtId="0" fontId="28" fillId="0" borderId="146" xfId="0" applyNumberFormat="1" applyFont="1" applyBorder="1" applyAlignment="1">
      <alignment horizontal="center" vertical="center" readingOrder="2"/>
    </xf>
    <xf numFmtId="1" fontId="33" fillId="0" borderId="141" xfId="0" applyNumberFormat="1" applyFont="1" applyBorder="1" applyAlignment="1">
      <alignment horizontal="center" vertical="center" readingOrder="2"/>
    </xf>
    <xf numFmtId="0" fontId="33" fillId="0" borderId="142" xfId="0" applyFont="1" applyBorder="1" applyAlignment="1">
      <alignment horizontal="center" vertical="center" readingOrder="2"/>
    </xf>
    <xf numFmtId="1" fontId="28" fillId="0" borderId="57" xfId="0" applyNumberFormat="1" applyFont="1" applyBorder="1" applyAlignment="1">
      <alignment horizontal="center" vertical="center" readingOrder="2"/>
    </xf>
    <xf numFmtId="1" fontId="28" fillId="0" borderId="103" xfId="0" applyNumberFormat="1" applyFont="1" applyBorder="1" applyAlignment="1">
      <alignment horizontal="center" vertical="center" readingOrder="2"/>
    </xf>
    <xf numFmtId="1" fontId="28" fillId="0" borderId="124" xfId="0" applyNumberFormat="1" applyFont="1" applyBorder="1" applyAlignment="1">
      <alignment horizontal="center" vertical="center" readingOrder="2"/>
    </xf>
    <xf numFmtId="0" fontId="1" fillId="0" borderId="37" xfId="0" applyFont="1" applyBorder="1" applyAlignment="1">
      <alignment horizontal="center" vertical="center" readingOrder="2"/>
    </xf>
    <xf numFmtId="0" fontId="1" fillId="0" borderId="38" xfId="0" applyFont="1" applyBorder="1" applyAlignment="1">
      <alignment horizontal="center" vertical="center" readingOrder="2"/>
    </xf>
    <xf numFmtId="0" fontId="1" fillId="0" borderId="39" xfId="0" applyFont="1" applyBorder="1" applyAlignment="1">
      <alignment horizontal="center" vertical="center" readingOrder="2"/>
    </xf>
    <xf numFmtId="0" fontId="1" fillId="0" borderId="54" xfId="0" applyFont="1" applyBorder="1" applyAlignment="1">
      <alignment horizontal="center" vertical="center" readingOrder="2"/>
    </xf>
    <xf numFmtId="0" fontId="1" fillId="0" borderId="0" xfId="0" applyFont="1" applyBorder="1" applyAlignment="1">
      <alignment horizontal="center" vertical="center" readingOrder="2"/>
    </xf>
    <xf numFmtId="0" fontId="1" fillId="0" borderId="55" xfId="0" applyFont="1" applyBorder="1" applyAlignment="1">
      <alignment horizontal="center" vertical="center" readingOrder="2"/>
    </xf>
    <xf numFmtId="0" fontId="1" fillId="0" borderId="125" xfId="0" applyFont="1" applyBorder="1" applyAlignment="1">
      <alignment horizontal="center" vertical="center" readingOrder="2"/>
    </xf>
    <xf numFmtId="0" fontId="1" fillId="0" borderId="119" xfId="0" applyFont="1" applyBorder="1" applyAlignment="1">
      <alignment horizontal="center" vertical="center" readingOrder="2"/>
    </xf>
    <xf numFmtId="0" fontId="1" fillId="0" borderId="126" xfId="0" applyFont="1" applyBorder="1" applyAlignment="1">
      <alignment horizontal="center" vertical="center" readingOrder="2"/>
    </xf>
    <xf numFmtId="0" fontId="5" fillId="0" borderId="1" xfId="0" applyFont="1" applyBorder="1" applyAlignment="1">
      <alignment horizontal="right"/>
    </xf>
    <xf numFmtId="0" fontId="7" fillId="0" borderId="100" xfId="0" applyFont="1" applyBorder="1" applyAlignment="1">
      <alignment horizontal="center" vertical="center" readingOrder="2"/>
    </xf>
    <xf numFmtId="0" fontId="7" fillId="0" borderId="101" xfId="0" applyFont="1" applyBorder="1" applyAlignment="1">
      <alignment horizontal="center" vertical="center" readingOrder="2"/>
    </xf>
    <xf numFmtId="0" fontId="7" fillId="0" borderId="102" xfId="0" applyFont="1" applyBorder="1" applyAlignment="1">
      <alignment horizontal="center" vertical="center" readingOrder="2"/>
    </xf>
    <xf numFmtId="0" fontId="13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1" fontId="13" fillId="0" borderId="104" xfId="0" applyNumberFormat="1" applyFont="1" applyBorder="1" applyAlignment="1">
      <alignment horizontal="center" vertical="center"/>
    </xf>
    <xf numFmtId="0" fontId="7" fillId="5" borderId="96" xfId="0" applyFont="1" applyFill="1" applyBorder="1" applyAlignment="1">
      <alignment horizontal="center" vertical="center" readingOrder="2"/>
    </xf>
    <xf numFmtId="0" fontId="7" fillId="5" borderId="97" xfId="0" applyFont="1" applyFill="1" applyBorder="1" applyAlignment="1">
      <alignment horizontal="center" vertical="center" readingOrder="2"/>
    </xf>
    <xf numFmtId="0" fontId="7" fillId="5" borderId="98" xfId="0" applyFont="1" applyFill="1" applyBorder="1" applyAlignment="1">
      <alignment horizontal="center" vertical="center" readingOrder="2"/>
    </xf>
    <xf numFmtId="1" fontId="13" fillId="7" borderId="67" xfId="0" applyNumberFormat="1" applyFont="1" applyFill="1" applyBorder="1" applyAlignment="1">
      <alignment horizontal="center" vertical="center"/>
    </xf>
    <xf numFmtId="0" fontId="13" fillId="7" borderId="68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right" wrapText="1"/>
    </xf>
    <xf numFmtId="0" fontId="5" fillId="5" borderId="1" xfId="0" applyFont="1" applyFill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13" fillId="7" borderId="66" xfId="0" applyFont="1" applyFill="1" applyBorder="1" applyAlignment="1">
      <alignment horizontal="center"/>
    </xf>
    <xf numFmtId="0" fontId="13" fillId="7" borderId="76" xfId="0" applyFont="1" applyFill="1" applyBorder="1" applyAlignment="1">
      <alignment horizontal="center"/>
    </xf>
    <xf numFmtId="0" fontId="5" fillId="5" borderId="104" xfId="0" applyFont="1" applyFill="1" applyBorder="1" applyAlignment="1">
      <alignment horizontal="center"/>
    </xf>
    <xf numFmtId="0" fontId="5" fillId="5" borderId="105" xfId="0" applyFont="1" applyFill="1" applyBorder="1" applyAlignment="1">
      <alignment horizontal="center" vertical="center" wrapText="1"/>
    </xf>
    <xf numFmtId="0" fontId="5" fillId="5" borderId="13" xfId="0" applyFont="1" applyFill="1" applyBorder="1" applyAlignment="1">
      <alignment horizontal="center" vertical="center" wrapText="1"/>
    </xf>
    <xf numFmtId="0" fontId="5" fillId="5" borderId="107" xfId="0" applyFont="1" applyFill="1" applyBorder="1" applyAlignment="1">
      <alignment horizontal="center" vertical="center" wrapText="1"/>
    </xf>
    <xf numFmtId="0" fontId="5" fillId="5" borderId="14" xfId="0" applyFont="1" applyFill="1" applyBorder="1" applyAlignment="1">
      <alignment horizontal="center" vertical="center" wrapText="1"/>
    </xf>
    <xf numFmtId="0" fontId="5" fillId="5" borderId="106" xfId="0" applyFont="1" applyFill="1" applyBorder="1" applyAlignment="1">
      <alignment horizontal="center" vertical="center"/>
    </xf>
    <xf numFmtId="0" fontId="5" fillId="5" borderId="63" xfId="0" applyFont="1" applyFill="1" applyBorder="1" applyAlignment="1">
      <alignment horizontal="center" vertical="center"/>
    </xf>
    <xf numFmtId="0" fontId="7" fillId="0" borderId="96" xfId="0" applyFont="1" applyBorder="1" applyAlignment="1">
      <alignment horizontal="center" vertical="center" readingOrder="2"/>
    </xf>
    <xf numFmtId="0" fontId="7" fillId="0" borderId="97" xfId="0" applyFont="1" applyBorder="1" applyAlignment="1">
      <alignment horizontal="center" vertical="center" readingOrder="2"/>
    </xf>
    <xf numFmtId="0" fontId="7" fillId="0" borderId="98" xfId="0" applyFont="1" applyBorder="1" applyAlignment="1">
      <alignment horizontal="center" vertical="center" readingOrder="2"/>
    </xf>
    <xf numFmtId="0" fontId="13" fillId="7" borderId="57" xfId="0" applyFont="1" applyFill="1" applyBorder="1" applyAlignment="1">
      <alignment horizontal="center" vertical="center"/>
    </xf>
    <xf numFmtId="0" fontId="13" fillId="7" borderId="103" xfId="0" applyFont="1" applyFill="1" applyBorder="1" applyAlignment="1">
      <alignment horizontal="center" vertical="center"/>
    </xf>
    <xf numFmtId="0" fontId="13" fillId="7" borderId="58" xfId="0" applyFont="1" applyFill="1" applyBorder="1" applyAlignment="1">
      <alignment horizontal="center" vertical="center"/>
    </xf>
    <xf numFmtId="0" fontId="26" fillId="0" borderId="8" xfId="0" applyFont="1" applyBorder="1" applyAlignment="1">
      <alignment horizontal="center" vertical="center" readingOrder="2"/>
    </xf>
    <xf numFmtId="0" fontId="26" fillId="0" borderId="10" xfId="0" applyFont="1" applyBorder="1" applyAlignment="1">
      <alignment horizontal="center" vertical="center" readingOrder="2"/>
    </xf>
    <xf numFmtId="0" fontId="5" fillId="5" borderId="34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34" xfId="0" applyFont="1" applyBorder="1" applyAlignment="1">
      <alignment horizontal="center" vertical="center"/>
    </xf>
    <xf numFmtId="0" fontId="13" fillId="7" borderId="25" xfId="0" applyFont="1" applyFill="1" applyBorder="1" applyAlignment="1">
      <alignment horizontal="center" vertical="center"/>
    </xf>
    <xf numFmtId="0" fontId="13" fillId="7" borderId="36" xfId="0" applyFont="1" applyFill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5" borderId="3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38"/>
  <sheetViews>
    <sheetView rightToLeft="1" tabSelected="1" topLeftCell="A134" zoomScale="90" zoomScaleNormal="90" workbookViewId="0">
      <selection activeCell="B99" sqref="B99:D99"/>
    </sheetView>
  </sheetViews>
  <sheetFormatPr defaultColWidth="9.140625" defaultRowHeight="18" x14ac:dyDescent="0.45"/>
  <cols>
    <col min="1" max="1" width="1.42578125" style="10" customWidth="1"/>
    <col min="2" max="2" width="20.42578125" style="10" customWidth="1"/>
    <col min="3" max="3" width="28.28515625" style="10" customWidth="1"/>
    <col min="4" max="4" width="20.7109375" style="10" customWidth="1"/>
    <col min="5" max="5" width="23" style="10" customWidth="1"/>
    <col min="6" max="6" width="19.85546875" style="10" customWidth="1"/>
    <col min="7" max="7" width="22" style="10" customWidth="1"/>
    <col min="8" max="8" width="17.140625" style="10" customWidth="1"/>
    <col min="9" max="9" width="4.7109375" style="10" customWidth="1"/>
    <col min="10" max="10" width="23" style="10" customWidth="1"/>
    <col min="11" max="14" width="12.85546875" style="10" customWidth="1"/>
    <col min="15" max="16384" width="9.140625" style="10"/>
  </cols>
  <sheetData>
    <row r="1" spans="2:9" ht="24.75" thickBot="1" x14ac:dyDescent="0.5">
      <c r="B1" s="9"/>
      <c r="C1" s="9"/>
      <c r="D1" s="9"/>
    </row>
    <row r="2" spans="2:9" ht="31.5" customHeight="1" thickTop="1" thickBot="1" x14ac:dyDescent="0.5">
      <c r="B2" s="11"/>
      <c r="C2" s="237" t="s">
        <v>52</v>
      </c>
      <c r="D2" s="238"/>
      <c r="E2" s="239"/>
      <c r="G2" s="188" t="s">
        <v>92</v>
      </c>
      <c r="H2" s="188"/>
      <c r="I2" s="188"/>
    </row>
    <row r="3" spans="2:9" ht="42" x14ac:dyDescent="0.45">
      <c r="B3" s="12"/>
      <c r="C3" s="13" t="s">
        <v>0</v>
      </c>
      <c r="D3" s="14" t="s">
        <v>1</v>
      </c>
      <c r="E3" s="15" t="s">
        <v>2</v>
      </c>
      <c r="F3" s="12"/>
      <c r="G3" s="188"/>
      <c r="H3" s="188"/>
      <c r="I3" s="188"/>
    </row>
    <row r="4" spans="2:9" ht="19.5" x14ac:dyDescent="0.45">
      <c r="B4" s="12"/>
      <c r="C4" s="16" t="s">
        <v>3</v>
      </c>
      <c r="D4" s="17">
        <v>0</v>
      </c>
      <c r="E4" s="18"/>
      <c r="F4" s="19"/>
    </row>
    <row r="5" spans="2:9" ht="31.5" customHeight="1" thickBot="1" x14ac:dyDescent="0.5">
      <c r="B5" s="12"/>
      <c r="C5" s="20" t="s">
        <v>4</v>
      </c>
      <c r="D5" s="189">
        <f>D4</f>
        <v>0</v>
      </c>
      <c r="E5" s="190"/>
      <c r="F5" s="19"/>
    </row>
    <row r="6" spans="2:9" ht="18.75" thickTop="1" x14ac:dyDescent="0.45"/>
    <row r="7" spans="2:9" ht="18.75" thickBot="1" x14ac:dyDescent="0.5"/>
    <row r="8" spans="2:9" ht="30.75" customHeight="1" thickTop="1" thickBot="1" x14ac:dyDescent="0.5">
      <c r="B8" s="231" t="s">
        <v>53</v>
      </c>
      <c r="C8" s="232"/>
      <c r="D8" s="232"/>
      <c r="E8" s="232"/>
      <c r="F8" s="233"/>
      <c r="G8" s="21"/>
    </row>
    <row r="9" spans="2:9" ht="24.75" customHeight="1" thickBot="1" x14ac:dyDescent="0.5">
      <c r="B9" s="22" t="s">
        <v>0</v>
      </c>
      <c r="C9" s="23" t="s">
        <v>5</v>
      </c>
      <c r="D9" s="23" t="s">
        <v>6</v>
      </c>
      <c r="E9" s="23" t="s">
        <v>140</v>
      </c>
      <c r="F9" s="24" t="s">
        <v>141</v>
      </c>
    </row>
    <row r="10" spans="2:9" ht="18.75" x14ac:dyDescent="0.45">
      <c r="B10" s="234" t="s">
        <v>3</v>
      </c>
      <c r="C10" s="25"/>
      <c r="D10" s="26"/>
      <c r="E10" s="26"/>
      <c r="F10" s="132">
        <f>E10*D10</f>
        <v>0</v>
      </c>
    </row>
    <row r="11" spans="2:9" ht="18.75" x14ac:dyDescent="0.45">
      <c r="B11" s="235"/>
      <c r="C11" s="27"/>
      <c r="D11" s="28"/>
      <c r="E11" s="28"/>
      <c r="F11" s="133">
        <f t="shared" ref="F11:F14" si="0">E11*D11</f>
        <v>0</v>
      </c>
      <c r="I11" s="21"/>
    </row>
    <row r="12" spans="2:9" ht="18.75" x14ac:dyDescent="0.45">
      <c r="B12" s="235"/>
      <c r="C12" s="27"/>
      <c r="D12" s="28"/>
      <c r="E12" s="28"/>
      <c r="F12" s="133">
        <f t="shared" si="0"/>
        <v>0</v>
      </c>
    </row>
    <row r="13" spans="2:9" ht="18.75" x14ac:dyDescent="0.45">
      <c r="B13" s="235"/>
      <c r="C13" s="27"/>
      <c r="D13" s="28"/>
      <c r="E13" s="28"/>
      <c r="F13" s="133">
        <f t="shared" si="0"/>
        <v>0</v>
      </c>
    </row>
    <row r="14" spans="2:9" ht="22.5" customHeight="1" x14ac:dyDescent="0.45">
      <c r="B14" s="235"/>
      <c r="C14" s="29"/>
      <c r="D14" s="28"/>
      <c r="E14" s="28"/>
      <c r="F14" s="133">
        <f t="shared" si="0"/>
        <v>0</v>
      </c>
    </row>
    <row r="15" spans="2:9" ht="28.5" customHeight="1" thickBot="1" x14ac:dyDescent="0.5">
      <c r="B15" s="236"/>
      <c r="C15" s="30" t="s">
        <v>7</v>
      </c>
      <c r="D15" s="134">
        <f>SUM(D10:D14)</f>
        <v>0</v>
      </c>
      <c r="E15" s="31"/>
      <c r="F15" s="135">
        <f>SUM(F10:F14)</f>
        <v>0</v>
      </c>
    </row>
    <row r="16" spans="2:9" ht="18.75" thickTop="1" x14ac:dyDescent="0.45"/>
    <row r="18" spans="2:6" ht="18.75" thickBot="1" x14ac:dyDescent="0.5"/>
    <row r="19" spans="2:6" ht="31.5" customHeight="1" thickTop="1" thickBot="1" x14ac:dyDescent="0.5">
      <c r="B19" s="240" t="s">
        <v>54</v>
      </c>
      <c r="C19" s="241"/>
      <c r="D19" s="241"/>
      <c r="E19" s="241"/>
      <c r="F19" s="242"/>
    </row>
    <row r="20" spans="2:6" ht="18.75" thickBot="1" x14ac:dyDescent="0.5">
      <c r="B20" s="32" t="s">
        <v>0</v>
      </c>
      <c r="C20" s="33" t="s">
        <v>8</v>
      </c>
      <c r="D20" s="33" t="s">
        <v>93</v>
      </c>
      <c r="E20" s="33" t="s">
        <v>139</v>
      </c>
      <c r="F20" s="34" t="s">
        <v>138</v>
      </c>
    </row>
    <row r="21" spans="2:6" ht="18.75" x14ac:dyDescent="0.45">
      <c r="B21" s="246" t="s">
        <v>3</v>
      </c>
      <c r="C21" s="35"/>
      <c r="D21" s="26">
        <v>0</v>
      </c>
      <c r="E21" s="26">
        <v>0</v>
      </c>
      <c r="F21" s="136">
        <f>E21*D21</f>
        <v>0</v>
      </c>
    </row>
    <row r="22" spans="2:6" ht="18.75" x14ac:dyDescent="0.45">
      <c r="B22" s="247"/>
      <c r="C22" s="36"/>
      <c r="D22" s="28"/>
      <c r="E22" s="28"/>
      <c r="F22" s="137">
        <f t="shared" ref="F22:F26" si="1">E22*D22</f>
        <v>0</v>
      </c>
    </row>
    <row r="23" spans="2:6" ht="18.75" x14ac:dyDescent="0.45">
      <c r="B23" s="247"/>
      <c r="C23" s="36"/>
      <c r="D23" s="28"/>
      <c r="E23" s="28"/>
      <c r="F23" s="137">
        <f t="shared" si="1"/>
        <v>0</v>
      </c>
    </row>
    <row r="24" spans="2:6" ht="18.75" x14ac:dyDescent="0.45">
      <c r="B24" s="247"/>
      <c r="C24" s="36"/>
      <c r="D24" s="28"/>
      <c r="E24" s="28"/>
      <c r="F24" s="137">
        <f t="shared" si="1"/>
        <v>0</v>
      </c>
    </row>
    <row r="25" spans="2:6" ht="18.75" x14ac:dyDescent="0.45">
      <c r="B25" s="247"/>
      <c r="C25" s="36"/>
      <c r="D25" s="28"/>
      <c r="E25" s="28"/>
      <c r="F25" s="137">
        <f t="shared" si="1"/>
        <v>0</v>
      </c>
    </row>
    <row r="26" spans="2:6" ht="22.5" x14ac:dyDescent="0.45">
      <c r="B26" s="247"/>
      <c r="C26" s="37"/>
      <c r="D26" s="28"/>
      <c r="E26" s="28"/>
      <c r="F26" s="137">
        <f t="shared" si="1"/>
        <v>0</v>
      </c>
    </row>
    <row r="27" spans="2:6" ht="21.75" thickBot="1" x14ac:dyDescent="0.5">
      <c r="B27" s="248"/>
      <c r="C27" s="38" t="s">
        <v>7</v>
      </c>
      <c r="D27" s="138">
        <f>SUM(D21:D26)</f>
        <v>0</v>
      </c>
      <c r="E27" s="39"/>
      <c r="F27" s="139">
        <f>SUM(F21:F26)</f>
        <v>0</v>
      </c>
    </row>
    <row r="28" spans="2:6" ht="19.5" thickTop="1" thickBot="1" x14ac:dyDescent="0.5"/>
    <row r="29" spans="2:6" ht="30.75" customHeight="1" thickTop="1" x14ac:dyDescent="0.45">
      <c r="B29" s="249" t="s">
        <v>55</v>
      </c>
      <c r="C29" s="250"/>
      <c r="D29" s="250"/>
      <c r="E29" s="250"/>
      <c r="F29" s="251"/>
    </row>
    <row r="30" spans="2:6" ht="18.75" customHeight="1" x14ac:dyDescent="0.45">
      <c r="B30" s="42" t="s">
        <v>0</v>
      </c>
      <c r="C30" s="40" t="s">
        <v>37</v>
      </c>
      <c r="D30" s="40" t="s">
        <v>2</v>
      </c>
      <c r="E30" s="40" t="s">
        <v>38</v>
      </c>
      <c r="F30" s="41" t="s">
        <v>124</v>
      </c>
    </row>
    <row r="31" spans="2:6" x14ac:dyDescent="0.45">
      <c r="B31" s="260" t="s">
        <v>3</v>
      </c>
      <c r="C31" s="43"/>
      <c r="D31" s="43"/>
      <c r="E31" s="43"/>
      <c r="F31" s="44">
        <v>0</v>
      </c>
    </row>
    <row r="32" spans="2:6" x14ac:dyDescent="0.45">
      <c r="B32" s="260"/>
      <c r="C32" s="43"/>
      <c r="D32" s="43"/>
      <c r="E32" s="43"/>
      <c r="F32" s="44"/>
    </row>
    <row r="33" spans="2:6" x14ac:dyDescent="0.45">
      <c r="B33" s="260"/>
      <c r="C33" s="43"/>
      <c r="D33" s="43"/>
      <c r="E33" s="43"/>
      <c r="F33" s="44"/>
    </row>
    <row r="34" spans="2:6" x14ac:dyDescent="0.45">
      <c r="B34" s="260"/>
      <c r="C34" s="43"/>
      <c r="D34" s="43"/>
      <c r="E34" s="43"/>
      <c r="F34" s="44"/>
    </row>
    <row r="35" spans="2:6" x14ac:dyDescent="0.45">
      <c r="B35" s="260"/>
      <c r="C35" s="43"/>
      <c r="D35" s="43"/>
      <c r="E35" s="43"/>
      <c r="F35" s="44"/>
    </row>
    <row r="36" spans="2:6" ht="22.5" customHeight="1" thickBot="1" x14ac:dyDescent="0.5">
      <c r="B36" s="261"/>
      <c r="C36" s="262" t="s">
        <v>39</v>
      </c>
      <c r="D36" s="263"/>
      <c r="E36" s="264"/>
      <c r="F36" s="140">
        <f>SUM(F31:F35)</f>
        <v>0</v>
      </c>
    </row>
    <row r="37" spans="2:6" ht="20.25" thickTop="1" x14ac:dyDescent="0.45">
      <c r="B37" s="45"/>
      <c r="C37" s="46"/>
      <c r="D37" s="46"/>
      <c r="E37" s="46"/>
      <c r="F37" s="46"/>
    </row>
    <row r="38" spans="2:6" ht="19.5" x14ac:dyDescent="0.45">
      <c r="B38" s="45"/>
      <c r="C38" s="46"/>
      <c r="D38" s="46"/>
      <c r="E38" s="46"/>
      <c r="F38" s="46"/>
    </row>
    <row r="39" spans="2:6" ht="20.25" thickBot="1" x14ac:dyDescent="0.5">
      <c r="B39" s="45"/>
      <c r="C39" s="46"/>
      <c r="D39" s="46"/>
      <c r="E39" s="46"/>
      <c r="F39" s="46"/>
    </row>
    <row r="40" spans="2:6" ht="22.5" thickTop="1" thickBot="1" x14ac:dyDescent="0.5">
      <c r="B40" s="240" t="s">
        <v>56</v>
      </c>
      <c r="C40" s="241"/>
      <c r="D40" s="241"/>
      <c r="E40" s="241"/>
      <c r="F40" s="242"/>
    </row>
    <row r="41" spans="2:6" ht="18.75" thickBot="1" x14ac:dyDescent="0.5">
      <c r="B41" s="32" t="s">
        <v>0</v>
      </c>
      <c r="C41" s="33" t="s">
        <v>9</v>
      </c>
      <c r="D41" s="33" t="s">
        <v>10</v>
      </c>
      <c r="E41" s="33" t="s">
        <v>11</v>
      </c>
      <c r="F41" s="34" t="s">
        <v>142</v>
      </c>
    </row>
    <row r="42" spans="2:6" ht="18.75" x14ac:dyDescent="0.45">
      <c r="B42" s="243" t="s">
        <v>3</v>
      </c>
      <c r="C42" s="47"/>
      <c r="D42" s="48"/>
      <c r="E42" s="48"/>
      <c r="F42" s="49">
        <v>0</v>
      </c>
    </row>
    <row r="43" spans="2:6" ht="18.75" x14ac:dyDescent="0.45">
      <c r="B43" s="244"/>
      <c r="C43" s="27"/>
      <c r="D43" s="28"/>
      <c r="E43" s="28"/>
      <c r="F43" s="50"/>
    </row>
    <row r="44" spans="2:6" ht="18.75" x14ac:dyDescent="0.45">
      <c r="B44" s="244"/>
      <c r="C44" s="27"/>
      <c r="D44" s="28"/>
      <c r="E44" s="28"/>
      <c r="F44" s="50"/>
    </row>
    <row r="45" spans="2:6" ht="18.75" x14ac:dyDescent="0.45">
      <c r="B45" s="244"/>
      <c r="C45" s="27"/>
      <c r="D45" s="28"/>
      <c r="E45" s="28"/>
      <c r="F45" s="50"/>
    </row>
    <row r="46" spans="2:6" ht="22.5" x14ac:dyDescent="0.45">
      <c r="B46" s="244"/>
      <c r="C46" s="29"/>
      <c r="D46" s="28"/>
      <c r="E46" s="28"/>
      <c r="F46" s="50"/>
    </row>
    <row r="47" spans="2:6" ht="21.75" thickBot="1" x14ac:dyDescent="0.5">
      <c r="B47" s="245"/>
      <c r="C47" s="267" t="s">
        <v>7</v>
      </c>
      <c r="D47" s="268"/>
      <c r="E47" s="269"/>
      <c r="F47" s="141">
        <f>SUM(F42:F46)</f>
        <v>0</v>
      </c>
    </row>
    <row r="48" spans="2:6" ht="18.75" thickTop="1" x14ac:dyDescent="0.45"/>
    <row r="49" spans="2:8" ht="18.75" thickBot="1" x14ac:dyDescent="0.5"/>
    <row r="50" spans="2:8" ht="24" customHeight="1" thickTop="1" thickBot="1" x14ac:dyDescent="0.55000000000000004">
      <c r="B50" s="222" t="s">
        <v>57</v>
      </c>
      <c r="C50" s="223"/>
      <c r="D50" s="223"/>
      <c r="E50" s="223"/>
      <c r="F50" s="223"/>
      <c r="G50" s="223"/>
      <c r="H50" s="224"/>
    </row>
    <row r="51" spans="2:8" ht="19.5" x14ac:dyDescent="0.45">
      <c r="B51" s="225" t="s">
        <v>12</v>
      </c>
      <c r="C51" s="227" t="s">
        <v>13</v>
      </c>
      <c r="D51" s="274" t="s">
        <v>14</v>
      </c>
      <c r="E51" s="275"/>
      <c r="F51" s="276"/>
      <c r="G51" s="270" t="s">
        <v>94</v>
      </c>
      <c r="H51" s="271"/>
    </row>
    <row r="52" spans="2:8" ht="20.25" thickBot="1" x14ac:dyDescent="0.5">
      <c r="B52" s="226"/>
      <c r="C52" s="228"/>
      <c r="D52" s="51" t="s">
        <v>16</v>
      </c>
      <c r="E52" s="277" t="s">
        <v>17</v>
      </c>
      <c r="F52" s="278"/>
      <c r="G52" s="272"/>
      <c r="H52" s="273"/>
    </row>
    <row r="53" spans="2:8" ht="18.75" x14ac:dyDescent="0.45">
      <c r="B53" s="52">
        <v>1</v>
      </c>
      <c r="C53" s="56" t="s">
        <v>18</v>
      </c>
      <c r="D53" s="53"/>
      <c r="E53" s="279"/>
      <c r="F53" s="280"/>
      <c r="G53" s="229"/>
      <c r="H53" s="230"/>
    </row>
    <row r="54" spans="2:8" ht="18.75" x14ac:dyDescent="0.45">
      <c r="B54" s="92">
        <v>2</v>
      </c>
      <c r="C54" s="58" t="s">
        <v>19</v>
      </c>
      <c r="D54" s="54"/>
      <c r="E54" s="281"/>
      <c r="F54" s="282"/>
      <c r="G54" s="202"/>
      <c r="H54" s="203"/>
    </row>
    <row r="55" spans="2:8" ht="31.5" customHeight="1" x14ac:dyDescent="0.45">
      <c r="B55" s="52">
        <v>3</v>
      </c>
      <c r="C55" s="219" t="s">
        <v>95</v>
      </c>
      <c r="D55" s="220"/>
      <c r="E55" s="220"/>
      <c r="F55" s="221"/>
      <c r="G55" s="202"/>
      <c r="H55" s="203"/>
    </row>
    <row r="56" spans="2:8" ht="31.5" customHeight="1" x14ac:dyDescent="0.45">
      <c r="B56" s="52">
        <v>4</v>
      </c>
      <c r="C56" s="199" t="s">
        <v>96</v>
      </c>
      <c r="D56" s="200"/>
      <c r="E56" s="200"/>
      <c r="F56" s="201"/>
      <c r="G56" s="202">
        <v>0</v>
      </c>
      <c r="H56" s="203"/>
    </row>
    <row r="57" spans="2:8" ht="31.5" customHeight="1" x14ac:dyDescent="0.45">
      <c r="B57" s="92">
        <v>5</v>
      </c>
      <c r="C57" s="199" t="s">
        <v>97</v>
      </c>
      <c r="D57" s="200"/>
      <c r="E57" s="200"/>
      <c r="F57" s="201"/>
      <c r="G57" s="202"/>
      <c r="H57" s="203"/>
    </row>
    <row r="58" spans="2:8" ht="36.75" customHeight="1" thickBot="1" x14ac:dyDescent="0.5">
      <c r="B58" s="92">
        <v>6</v>
      </c>
      <c r="C58" s="199" t="s">
        <v>98</v>
      </c>
      <c r="D58" s="200"/>
      <c r="E58" s="200"/>
      <c r="F58" s="201"/>
      <c r="G58" s="265"/>
      <c r="H58" s="266"/>
    </row>
    <row r="59" spans="2:8" ht="42.75" customHeight="1" thickBot="1" x14ac:dyDescent="0.5">
      <c r="B59" s="255" t="s">
        <v>99</v>
      </c>
      <c r="C59" s="256"/>
      <c r="D59" s="256"/>
      <c r="E59" s="256"/>
      <c r="F59" s="257"/>
      <c r="G59" s="258">
        <f>SUM(G53:H58)</f>
        <v>0</v>
      </c>
      <c r="H59" s="259"/>
    </row>
    <row r="60" spans="2:8" ht="18.75" thickTop="1" x14ac:dyDescent="0.45"/>
    <row r="61" spans="2:8" ht="18.75" thickBot="1" x14ac:dyDescent="0.5"/>
    <row r="62" spans="2:8" ht="32.25" customHeight="1" thickTop="1" thickBot="1" x14ac:dyDescent="0.5">
      <c r="B62" s="196" t="s">
        <v>58</v>
      </c>
      <c r="C62" s="197"/>
      <c r="D62" s="198"/>
      <c r="E62" s="55"/>
      <c r="F62" s="55"/>
    </row>
    <row r="63" spans="2:8" ht="18.75" x14ac:dyDescent="0.45">
      <c r="B63" s="194" t="s">
        <v>12</v>
      </c>
      <c r="C63" s="193" t="s">
        <v>20</v>
      </c>
      <c r="D63" s="204" t="s">
        <v>103</v>
      </c>
      <c r="E63" s="57"/>
      <c r="F63" s="57"/>
    </row>
    <row r="64" spans="2:8" ht="18.75" x14ac:dyDescent="0.45">
      <c r="B64" s="195"/>
      <c r="C64" s="192"/>
      <c r="D64" s="205"/>
      <c r="E64" s="57"/>
      <c r="F64" s="57"/>
    </row>
    <row r="65" spans="2:11" ht="18.75" x14ac:dyDescent="0.45">
      <c r="B65" s="59">
        <v>1</v>
      </c>
      <c r="C65" s="60" t="s">
        <v>22</v>
      </c>
      <c r="D65" s="61"/>
      <c r="E65" s="62"/>
      <c r="F65" s="62"/>
    </row>
    <row r="66" spans="2:11" ht="18.75" x14ac:dyDescent="0.45">
      <c r="B66" s="59">
        <v>2</v>
      </c>
      <c r="C66" s="60" t="s">
        <v>23</v>
      </c>
      <c r="D66" s="61"/>
      <c r="E66" s="62"/>
      <c r="F66" s="62"/>
    </row>
    <row r="67" spans="2:11" ht="36" customHeight="1" x14ac:dyDescent="0.45">
      <c r="B67" s="59">
        <v>3</v>
      </c>
      <c r="C67" s="60" t="s">
        <v>100</v>
      </c>
      <c r="D67" s="61"/>
      <c r="E67" s="63"/>
      <c r="F67" s="63"/>
    </row>
    <row r="68" spans="2:11" ht="18.75" x14ac:dyDescent="0.45">
      <c r="B68" s="59">
        <v>4</v>
      </c>
      <c r="C68" s="64" t="s">
        <v>24</v>
      </c>
      <c r="D68" s="65"/>
      <c r="E68" s="63"/>
      <c r="F68" s="63"/>
    </row>
    <row r="69" spans="2:11" ht="18.75" x14ac:dyDescent="0.45">
      <c r="B69" s="59">
        <v>5</v>
      </c>
      <c r="C69" s="64" t="s">
        <v>25</v>
      </c>
      <c r="D69" s="65"/>
      <c r="E69" s="63"/>
      <c r="F69" s="63"/>
    </row>
    <row r="70" spans="2:11" ht="54" x14ac:dyDescent="0.45">
      <c r="B70" s="59">
        <v>6</v>
      </c>
      <c r="C70" s="64" t="s">
        <v>101</v>
      </c>
      <c r="D70" s="65">
        <v>0</v>
      </c>
      <c r="E70" s="63"/>
      <c r="F70" s="63"/>
    </row>
    <row r="71" spans="2:11" ht="72" x14ac:dyDescent="0.45">
      <c r="B71" s="59">
        <v>7</v>
      </c>
      <c r="C71" s="64" t="s">
        <v>102</v>
      </c>
      <c r="D71" s="65"/>
      <c r="E71" s="63"/>
      <c r="F71" s="63"/>
    </row>
    <row r="72" spans="2:11" ht="18.75" x14ac:dyDescent="0.45">
      <c r="B72" s="59">
        <v>8</v>
      </c>
      <c r="C72" s="28" t="s">
        <v>40</v>
      </c>
      <c r="D72" s="65"/>
      <c r="E72" s="63"/>
      <c r="F72" s="63"/>
    </row>
    <row r="73" spans="2:11" ht="29.25" customHeight="1" thickBot="1" x14ac:dyDescent="0.5">
      <c r="B73" s="209" t="s">
        <v>39</v>
      </c>
      <c r="C73" s="210"/>
      <c r="D73" s="141">
        <f>SUM(D65:D72)</f>
        <v>0</v>
      </c>
      <c r="E73" s="63"/>
      <c r="F73" s="63"/>
    </row>
    <row r="74" spans="2:11" ht="15" customHeight="1" thickTop="1" x14ac:dyDescent="0.45">
      <c r="E74" s="63"/>
      <c r="F74" s="63"/>
    </row>
    <row r="75" spans="2:11" ht="15" customHeight="1" x14ac:dyDescent="0.45">
      <c r="B75" s="173" t="s">
        <v>104</v>
      </c>
      <c r="C75" s="173"/>
      <c r="D75" s="173"/>
      <c r="E75" s="63"/>
      <c r="F75" s="63"/>
    </row>
    <row r="76" spans="2:11" ht="15" customHeight="1" thickBot="1" x14ac:dyDescent="0.5">
      <c r="E76" s="63"/>
      <c r="F76" s="63"/>
    </row>
    <row r="77" spans="2:11" ht="27.75" customHeight="1" thickTop="1" x14ac:dyDescent="0.45">
      <c r="B77" s="206" t="s">
        <v>105</v>
      </c>
      <c r="C77" s="207"/>
      <c r="D77" s="207"/>
      <c r="E77" s="207"/>
      <c r="F77" s="207"/>
      <c r="G77" s="208"/>
      <c r="I77" s="252" t="s">
        <v>114</v>
      </c>
      <c r="J77" s="252"/>
      <c r="K77" s="252"/>
    </row>
    <row r="78" spans="2:11" ht="21.75" customHeight="1" x14ac:dyDescent="0.45">
      <c r="B78" s="66" t="s">
        <v>30</v>
      </c>
      <c r="C78" s="40" t="s">
        <v>15</v>
      </c>
      <c r="D78" s="40" t="s">
        <v>41</v>
      </c>
      <c r="E78" s="67" t="s">
        <v>42</v>
      </c>
      <c r="F78" s="67" t="s">
        <v>113</v>
      </c>
      <c r="G78" s="41" t="s">
        <v>44</v>
      </c>
      <c r="I78" s="68" t="s">
        <v>12</v>
      </c>
      <c r="J78" s="68" t="s">
        <v>31</v>
      </c>
      <c r="K78" s="68" t="s">
        <v>112</v>
      </c>
    </row>
    <row r="79" spans="2:11" ht="15" customHeight="1" x14ac:dyDescent="0.45">
      <c r="B79" s="69"/>
      <c r="C79" s="43">
        <v>0</v>
      </c>
      <c r="D79" s="43">
        <v>0</v>
      </c>
      <c r="E79" s="70">
        <f>D79*C79</f>
        <v>0</v>
      </c>
      <c r="F79" s="70">
        <v>0</v>
      </c>
      <c r="G79" s="44">
        <f>E79*F79/100</f>
        <v>0</v>
      </c>
      <c r="I79" s="71">
        <v>1</v>
      </c>
      <c r="J79" s="72" t="s">
        <v>107</v>
      </c>
      <c r="K79" s="142">
        <v>7</v>
      </c>
    </row>
    <row r="80" spans="2:11" ht="15" customHeight="1" x14ac:dyDescent="0.45">
      <c r="B80" s="69"/>
      <c r="C80" s="43"/>
      <c r="D80" s="43"/>
      <c r="E80" s="70">
        <f t="shared" ref="E80:E87" si="2">D80*C80</f>
        <v>0</v>
      </c>
      <c r="F80" s="70"/>
      <c r="G80" s="44">
        <f t="shared" ref="G80:G87" si="3">E80*F80/100</f>
        <v>0</v>
      </c>
      <c r="I80" s="71">
        <v>2</v>
      </c>
      <c r="J80" s="72" t="s">
        <v>108</v>
      </c>
      <c r="K80" s="142">
        <v>10</v>
      </c>
    </row>
    <row r="81" spans="2:11" ht="15" customHeight="1" x14ac:dyDescent="0.45">
      <c r="B81" s="69"/>
      <c r="C81" s="43"/>
      <c r="D81" s="43"/>
      <c r="E81" s="70">
        <f t="shared" si="2"/>
        <v>0</v>
      </c>
      <c r="F81" s="70"/>
      <c r="G81" s="44">
        <f t="shared" si="3"/>
        <v>0</v>
      </c>
      <c r="I81" s="71">
        <v>3</v>
      </c>
      <c r="J81" s="72" t="s">
        <v>109</v>
      </c>
      <c r="K81" s="142">
        <v>10</v>
      </c>
    </row>
    <row r="82" spans="2:11" ht="15" customHeight="1" x14ac:dyDescent="0.45">
      <c r="B82" s="69"/>
      <c r="C82" s="43"/>
      <c r="D82" s="43"/>
      <c r="E82" s="70">
        <f t="shared" si="2"/>
        <v>0</v>
      </c>
      <c r="F82" s="70"/>
      <c r="G82" s="44">
        <f t="shared" si="3"/>
        <v>0</v>
      </c>
      <c r="I82" s="71">
        <v>4</v>
      </c>
      <c r="J82" s="72" t="s">
        <v>110</v>
      </c>
      <c r="K82" s="142">
        <v>10</v>
      </c>
    </row>
    <row r="83" spans="2:11" ht="15" customHeight="1" x14ac:dyDescent="0.45">
      <c r="B83" s="69"/>
      <c r="C83" s="43"/>
      <c r="D83" s="43"/>
      <c r="E83" s="70">
        <f t="shared" si="2"/>
        <v>0</v>
      </c>
      <c r="F83" s="70"/>
      <c r="G83" s="44">
        <f t="shared" si="3"/>
        <v>0</v>
      </c>
      <c r="I83" s="71">
        <v>5</v>
      </c>
      <c r="J83" s="72" t="s">
        <v>111</v>
      </c>
      <c r="K83" s="142">
        <v>25</v>
      </c>
    </row>
    <row r="84" spans="2:11" ht="15" customHeight="1" x14ac:dyDescent="0.45">
      <c r="B84" s="69"/>
      <c r="C84" s="43"/>
      <c r="D84" s="43"/>
      <c r="E84" s="70">
        <f t="shared" si="2"/>
        <v>0</v>
      </c>
      <c r="F84" s="70"/>
      <c r="G84" s="44">
        <f t="shared" si="3"/>
        <v>0</v>
      </c>
    </row>
    <row r="85" spans="2:11" ht="15" customHeight="1" x14ac:dyDescent="0.45">
      <c r="B85" s="69"/>
      <c r="C85" s="43"/>
      <c r="D85" s="43"/>
      <c r="E85" s="70">
        <f t="shared" si="2"/>
        <v>0</v>
      </c>
      <c r="F85" s="70"/>
      <c r="G85" s="44">
        <f t="shared" si="3"/>
        <v>0</v>
      </c>
    </row>
    <row r="86" spans="2:11" ht="15" customHeight="1" x14ac:dyDescent="0.45">
      <c r="B86" s="69"/>
      <c r="C86" s="43"/>
      <c r="D86" s="43"/>
      <c r="E86" s="70">
        <f t="shared" si="2"/>
        <v>0</v>
      </c>
      <c r="F86" s="70"/>
      <c r="G86" s="44">
        <f t="shared" si="3"/>
        <v>0</v>
      </c>
    </row>
    <row r="87" spans="2:11" ht="15" customHeight="1" thickBot="1" x14ac:dyDescent="0.5">
      <c r="B87" s="73"/>
      <c r="C87" s="74"/>
      <c r="D87" s="74"/>
      <c r="E87" s="75">
        <f t="shared" si="2"/>
        <v>0</v>
      </c>
      <c r="F87" s="75"/>
      <c r="G87" s="143">
        <f t="shared" si="3"/>
        <v>0</v>
      </c>
    </row>
    <row r="88" spans="2:11" ht="30" customHeight="1" thickTop="1" x14ac:dyDescent="0.45">
      <c r="B88" s="158" t="s">
        <v>115</v>
      </c>
      <c r="C88" s="159"/>
      <c r="D88" s="160"/>
      <c r="E88" s="144">
        <f>SUM(E79:E87)</f>
        <v>0</v>
      </c>
      <c r="F88" s="76"/>
      <c r="G88" s="145">
        <f>SUM(G79:G87)</f>
        <v>0</v>
      </c>
    </row>
    <row r="89" spans="2:11" ht="15" customHeight="1" x14ac:dyDescent="0.45">
      <c r="B89" s="77"/>
      <c r="C89" s="46"/>
      <c r="D89" s="46"/>
      <c r="E89" s="63"/>
      <c r="F89" s="63"/>
      <c r="G89" s="78"/>
    </row>
    <row r="90" spans="2:11" ht="15" customHeight="1" x14ac:dyDescent="0.45">
      <c r="B90" s="179" t="s">
        <v>106</v>
      </c>
      <c r="C90" s="180"/>
      <c r="D90" s="180"/>
      <c r="E90" s="180"/>
      <c r="F90" s="180"/>
      <c r="G90" s="181"/>
    </row>
    <row r="91" spans="2:11" ht="26.25" customHeight="1" thickBot="1" x14ac:dyDescent="0.5">
      <c r="B91" s="182"/>
      <c r="C91" s="183"/>
      <c r="D91" s="183"/>
      <c r="E91" s="183"/>
      <c r="F91" s="183"/>
      <c r="G91" s="184"/>
    </row>
    <row r="92" spans="2:11" ht="19.5" thickTop="1" thickBot="1" x14ac:dyDescent="0.5">
      <c r="B92" s="79"/>
      <c r="C92" s="79"/>
      <c r="D92" s="79"/>
      <c r="E92" s="79"/>
      <c r="F92" s="79"/>
      <c r="G92" s="79"/>
    </row>
    <row r="93" spans="2:11" ht="30.75" customHeight="1" thickTop="1" x14ac:dyDescent="0.45">
      <c r="B93" s="185" t="s">
        <v>59</v>
      </c>
      <c r="C93" s="186"/>
      <c r="D93" s="186"/>
      <c r="E93" s="186"/>
      <c r="F93" s="186"/>
      <c r="G93" s="187"/>
    </row>
    <row r="94" spans="2:11" ht="21" customHeight="1" x14ac:dyDescent="0.45">
      <c r="B94" s="80" t="s">
        <v>45</v>
      </c>
      <c r="C94" s="81" t="s">
        <v>15</v>
      </c>
      <c r="D94" s="81" t="s">
        <v>46</v>
      </c>
      <c r="E94" s="81" t="s">
        <v>42</v>
      </c>
      <c r="F94" s="81" t="s">
        <v>43</v>
      </c>
      <c r="G94" s="82" t="s">
        <v>44</v>
      </c>
    </row>
    <row r="95" spans="2:11" ht="21" customHeight="1" x14ac:dyDescent="0.45">
      <c r="B95" s="80"/>
      <c r="C95" s="83"/>
      <c r="D95" s="83"/>
      <c r="E95" s="146">
        <f>C95*D95</f>
        <v>0</v>
      </c>
      <c r="F95" s="84">
        <v>20</v>
      </c>
      <c r="G95" s="147">
        <f>E95*F95/100</f>
        <v>0</v>
      </c>
    </row>
    <row r="96" spans="2:11" ht="21" customHeight="1" x14ac:dyDescent="0.45">
      <c r="B96" s="80"/>
      <c r="C96" s="81"/>
      <c r="D96" s="83"/>
      <c r="E96" s="146">
        <f t="shared" ref="E96:E98" si="4">C96*D96</f>
        <v>0</v>
      </c>
      <c r="F96" s="84">
        <v>20</v>
      </c>
      <c r="G96" s="147">
        <f t="shared" ref="G96:G98" si="5">E96*F96/100</f>
        <v>0</v>
      </c>
    </row>
    <row r="97" spans="2:8" ht="21" customHeight="1" x14ac:dyDescent="0.45">
      <c r="B97" s="80"/>
      <c r="C97" s="85"/>
      <c r="D97" s="85"/>
      <c r="E97" s="146">
        <f t="shared" si="4"/>
        <v>0</v>
      </c>
      <c r="F97" s="84">
        <v>20</v>
      </c>
      <c r="G97" s="147">
        <f t="shared" si="5"/>
        <v>0</v>
      </c>
    </row>
    <row r="98" spans="2:8" ht="21" customHeight="1" x14ac:dyDescent="0.45">
      <c r="B98" s="80"/>
      <c r="C98" s="81"/>
      <c r="D98" s="81"/>
      <c r="E98" s="146">
        <f t="shared" si="4"/>
        <v>0</v>
      </c>
      <c r="F98" s="84">
        <v>20</v>
      </c>
      <c r="G98" s="147">
        <f t="shared" si="5"/>
        <v>0</v>
      </c>
    </row>
    <row r="99" spans="2:8" ht="21" customHeight="1" x14ac:dyDescent="0.45">
      <c r="B99" s="161" t="s">
        <v>39</v>
      </c>
      <c r="C99" s="162"/>
      <c r="D99" s="163"/>
      <c r="E99" s="148">
        <f>SUM(E95:E98)</f>
        <v>0</v>
      </c>
      <c r="F99" s="86"/>
      <c r="G99" s="149">
        <f>SUM(G95:G98)</f>
        <v>0</v>
      </c>
    </row>
    <row r="100" spans="2:8" ht="21" customHeight="1" x14ac:dyDescent="0.45">
      <c r="B100" s="87"/>
      <c r="C100" s="46"/>
      <c r="D100" s="46"/>
      <c r="E100" s="46"/>
      <c r="F100" s="46"/>
      <c r="G100" s="88"/>
    </row>
    <row r="101" spans="2:8" ht="15" customHeight="1" x14ac:dyDescent="0.45">
      <c r="B101" s="164" t="s">
        <v>116</v>
      </c>
      <c r="C101" s="165"/>
      <c r="D101" s="165"/>
      <c r="E101" s="165"/>
      <c r="F101" s="165"/>
      <c r="G101" s="166"/>
    </row>
    <row r="102" spans="2:8" ht="14.25" customHeight="1" x14ac:dyDescent="0.45">
      <c r="B102" s="164"/>
      <c r="C102" s="165"/>
      <c r="D102" s="165"/>
      <c r="E102" s="165"/>
      <c r="F102" s="165"/>
      <c r="G102" s="166"/>
    </row>
    <row r="103" spans="2:8" ht="18.75" hidden="1" thickBot="1" x14ac:dyDescent="0.5">
      <c r="B103" s="167"/>
      <c r="C103" s="168"/>
      <c r="D103" s="168"/>
      <c r="E103" s="168"/>
      <c r="F103" s="168"/>
      <c r="G103" s="169"/>
    </row>
    <row r="105" spans="2:8" ht="18.75" thickBot="1" x14ac:dyDescent="0.5"/>
    <row r="106" spans="2:8" ht="21.75" thickTop="1" x14ac:dyDescent="0.55000000000000004">
      <c r="B106" s="170" t="s">
        <v>60</v>
      </c>
      <c r="C106" s="171"/>
      <c r="D106" s="172"/>
    </row>
    <row r="107" spans="2:8" x14ac:dyDescent="0.45">
      <c r="B107" s="89"/>
      <c r="C107" s="90"/>
      <c r="D107" s="91"/>
    </row>
    <row r="108" spans="2:8" ht="18.75" x14ac:dyDescent="0.45">
      <c r="B108" s="191" t="s">
        <v>12</v>
      </c>
      <c r="C108" s="192" t="s">
        <v>20</v>
      </c>
      <c r="D108" s="253" t="s">
        <v>103</v>
      </c>
      <c r="E108" s="93"/>
      <c r="F108" s="93"/>
    </row>
    <row r="109" spans="2:8" ht="18.75" x14ac:dyDescent="0.45">
      <c r="B109" s="191"/>
      <c r="C109" s="192"/>
      <c r="D109" s="254"/>
      <c r="E109" s="94"/>
      <c r="F109" s="95"/>
      <c r="H109" s="96"/>
    </row>
    <row r="110" spans="2:8" s="100" customFormat="1" ht="39" customHeight="1" x14ac:dyDescent="0.25">
      <c r="B110" s="97">
        <v>1</v>
      </c>
      <c r="C110" s="98" t="s">
        <v>75</v>
      </c>
      <c r="D110" s="150">
        <f>F15</f>
        <v>0</v>
      </c>
      <c r="E110" s="99"/>
      <c r="F110" s="99"/>
      <c r="H110" s="101"/>
    </row>
    <row r="111" spans="2:8" s="100" customFormat="1" ht="39" customHeight="1" x14ac:dyDescent="0.25">
      <c r="B111" s="97">
        <v>2</v>
      </c>
      <c r="C111" s="98" t="s">
        <v>76</v>
      </c>
      <c r="D111" s="150">
        <f>F27</f>
        <v>0</v>
      </c>
      <c r="E111" s="99"/>
      <c r="F111" s="95"/>
    </row>
    <row r="112" spans="2:8" s="100" customFormat="1" ht="39" customHeight="1" x14ac:dyDescent="0.25">
      <c r="B112" s="102">
        <v>3</v>
      </c>
      <c r="C112" s="98" t="s">
        <v>77</v>
      </c>
      <c r="D112" s="150">
        <f>F36</f>
        <v>0</v>
      </c>
      <c r="E112" s="99"/>
      <c r="F112" s="95"/>
    </row>
    <row r="113" spans="2:14" s="100" customFormat="1" ht="39" customHeight="1" x14ac:dyDescent="0.25">
      <c r="B113" s="97">
        <v>4</v>
      </c>
      <c r="C113" s="98" t="s">
        <v>78</v>
      </c>
      <c r="D113" s="150">
        <f>F47</f>
        <v>0</v>
      </c>
      <c r="E113" s="99"/>
      <c r="F113" s="95"/>
    </row>
    <row r="114" spans="2:14" s="100" customFormat="1" ht="39" customHeight="1" x14ac:dyDescent="0.25">
      <c r="B114" s="97">
        <v>5</v>
      </c>
      <c r="C114" s="98" t="s">
        <v>80</v>
      </c>
      <c r="D114" s="150">
        <f>G56</f>
        <v>0</v>
      </c>
      <c r="E114" s="99"/>
      <c r="F114" s="95"/>
    </row>
    <row r="115" spans="2:14" s="100" customFormat="1" ht="39" customHeight="1" x14ac:dyDescent="0.25">
      <c r="B115" s="102">
        <v>6</v>
      </c>
      <c r="C115" s="98" t="s">
        <v>79</v>
      </c>
      <c r="D115" s="150">
        <f>D73</f>
        <v>0</v>
      </c>
      <c r="E115" s="99"/>
      <c r="F115" s="95"/>
    </row>
    <row r="116" spans="2:14" s="100" customFormat="1" ht="43.5" customHeight="1" x14ac:dyDescent="0.25">
      <c r="B116" s="97">
        <v>7</v>
      </c>
      <c r="C116" s="103" t="s">
        <v>81</v>
      </c>
      <c r="D116" s="150">
        <f>G88</f>
        <v>0</v>
      </c>
      <c r="E116" s="99"/>
      <c r="F116" s="95"/>
    </row>
    <row r="117" spans="2:14" s="100" customFormat="1" ht="39" customHeight="1" x14ac:dyDescent="0.25">
      <c r="B117" s="97">
        <v>8</v>
      </c>
      <c r="C117" s="98" t="s">
        <v>82</v>
      </c>
      <c r="D117" s="150">
        <f>G99</f>
        <v>0</v>
      </c>
      <c r="E117" s="99"/>
      <c r="F117" s="99"/>
    </row>
    <row r="118" spans="2:14" s="100" customFormat="1" ht="39" customHeight="1" x14ac:dyDescent="0.25">
      <c r="B118" s="102">
        <v>9</v>
      </c>
      <c r="C118" s="98" t="s">
        <v>47</v>
      </c>
      <c r="D118" s="150">
        <f>SUM(D110:D117)*0.05</f>
        <v>0</v>
      </c>
      <c r="E118" s="104"/>
      <c r="F118" s="104"/>
    </row>
    <row r="119" spans="2:14" ht="42.75" customHeight="1" thickBot="1" x14ac:dyDescent="0.5">
      <c r="B119" s="174" t="s">
        <v>39</v>
      </c>
      <c r="C119" s="175"/>
      <c r="D119" s="151">
        <f>SUM(D110:D118)</f>
        <v>0</v>
      </c>
      <c r="E119" s="105"/>
      <c r="F119" s="105"/>
    </row>
    <row r="120" spans="2:14" ht="18.75" thickTop="1" x14ac:dyDescent="0.45"/>
    <row r="121" spans="2:14" ht="18.75" thickBot="1" x14ac:dyDescent="0.5"/>
    <row r="122" spans="2:14" ht="26.25" customHeight="1" thickTop="1" x14ac:dyDescent="0.45">
      <c r="B122" s="176" t="s">
        <v>61</v>
      </c>
      <c r="C122" s="177"/>
      <c r="D122" s="177"/>
      <c r="E122" s="177"/>
      <c r="F122" s="178"/>
      <c r="G122" s="106"/>
      <c r="H122" s="106"/>
      <c r="I122" s="106"/>
      <c r="J122" s="106"/>
      <c r="K122" s="106"/>
      <c r="L122" s="106"/>
      <c r="M122" s="106"/>
      <c r="N122" s="106"/>
    </row>
    <row r="123" spans="2:14" ht="29.25" customHeight="1" x14ac:dyDescent="0.45">
      <c r="B123" s="195" t="s">
        <v>20</v>
      </c>
      <c r="C123" s="214" t="s">
        <v>21</v>
      </c>
      <c r="D123" s="214"/>
      <c r="E123" s="214"/>
      <c r="F123" s="215"/>
      <c r="G123" s="107"/>
      <c r="H123" s="107"/>
      <c r="I123" s="107"/>
      <c r="J123" s="107"/>
      <c r="K123" s="107"/>
      <c r="L123" s="107"/>
      <c r="M123" s="107"/>
      <c r="N123" s="107"/>
    </row>
    <row r="124" spans="2:14" ht="26.25" customHeight="1" x14ac:dyDescent="0.45">
      <c r="B124" s="195"/>
      <c r="C124" s="216" t="s">
        <v>26</v>
      </c>
      <c r="D124" s="216"/>
      <c r="E124" s="216" t="s">
        <v>27</v>
      </c>
      <c r="F124" s="217"/>
      <c r="G124" s="218"/>
      <c r="H124" s="218"/>
      <c r="I124" s="218"/>
      <c r="J124" s="218"/>
      <c r="K124" s="218"/>
      <c r="L124" s="218"/>
      <c r="M124" s="218"/>
      <c r="N124" s="218"/>
    </row>
    <row r="125" spans="2:14" ht="19.5" customHeight="1" x14ac:dyDescent="0.45">
      <c r="B125" s="195"/>
      <c r="C125" s="108" t="s">
        <v>28</v>
      </c>
      <c r="D125" s="108" t="s">
        <v>29</v>
      </c>
      <c r="E125" s="108" t="s">
        <v>28</v>
      </c>
      <c r="F125" s="109" t="s">
        <v>29</v>
      </c>
      <c r="G125" s="110"/>
      <c r="H125" s="110"/>
      <c r="I125" s="110"/>
      <c r="J125" s="110"/>
      <c r="K125" s="110"/>
      <c r="L125" s="110"/>
      <c r="M125" s="110"/>
      <c r="N125" s="110"/>
    </row>
    <row r="126" spans="2:14" ht="37.5" customHeight="1" x14ac:dyDescent="0.45">
      <c r="B126" s="111" t="s">
        <v>83</v>
      </c>
      <c r="C126" s="152">
        <f>D110*0.35</f>
        <v>0</v>
      </c>
      <c r="D126" s="153">
        <v>35</v>
      </c>
      <c r="E126" s="152">
        <f>D110*0.65</f>
        <v>0</v>
      </c>
      <c r="F126" s="154">
        <v>65</v>
      </c>
      <c r="G126" s="112"/>
      <c r="H126" s="112"/>
      <c r="I126" s="112"/>
      <c r="J126" s="112"/>
      <c r="K126" s="112"/>
      <c r="L126" s="112"/>
      <c r="M126" s="112"/>
      <c r="N126" s="112"/>
    </row>
    <row r="127" spans="2:14" ht="37.5" customHeight="1" x14ac:dyDescent="0.45">
      <c r="B127" s="111" t="s">
        <v>90</v>
      </c>
      <c r="C127" s="152">
        <f t="shared" ref="C127" si="6">D111</f>
        <v>0</v>
      </c>
      <c r="D127" s="153">
        <v>100</v>
      </c>
      <c r="E127" s="152" t="s">
        <v>48</v>
      </c>
      <c r="F127" s="154" t="s">
        <v>48</v>
      </c>
      <c r="G127" s="112"/>
      <c r="H127" s="112"/>
      <c r="I127" s="112"/>
      <c r="J127" s="112"/>
      <c r="K127" s="112"/>
      <c r="L127" s="112"/>
      <c r="M127" s="112"/>
      <c r="N127" s="112"/>
    </row>
    <row r="128" spans="2:14" ht="37.5" customHeight="1" x14ac:dyDescent="0.45">
      <c r="B128" s="111" t="s">
        <v>91</v>
      </c>
      <c r="C128" s="152">
        <f>D112*0.8</f>
        <v>0</v>
      </c>
      <c r="D128" s="153">
        <v>80</v>
      </c>
      <c r="E128" s="152">
        <f>0.2*D112</f>
        <v>0</v>
      </c>
      <c r="F128" s="154">
        <v>20</v>
      </c>
      <c r="G128" s="112"/>
      <c r="H128" s="112"/>
      <c r="I128" s="112"/>
      <c r="J128" s="112"/>
      <c r="K128" s="112"/>
      <c r="L128" s="112"/>
      <c r="M128" s="112"/>
      <c r="N128" s="112"/>
    </row>
    <row r="129" spans="2:14" ht="37.5" customHeight="1" x14ac:dyDescent="0.45">
      <c r="B129" s="111" t="s">
        <v>84</v>
      </c>
      <c r="C129" s="152">
        <f>D113</f>
        <v>0</v>
      </c>
      <c r="D129" s="153">
        <v>100</v>
      </c>
      <c r="E129" s="152" t="s">
        <v>48</v>
      </c>
      <c r="F129" s="154" t="s">
        <v>48</v>
      </c>
      <c r="G129" s="112"/>
      <c r="H129" s="112"/>
      <c r="I129" s="112"/>
      <c r="J129" s="112"/>
      <c r="K129" s="112"/>
      <c r="L129" s="112"/>
      <c r="M129" s="112"/>
      <c r="N129" s="112"/>
    </row>
    <row r="130" spans="2:14" ht="37.5" customHeight="1" x14ac:dyDescent="0.45">
      <c r="B130" s="113" t="s">
        <v>85</v>
      </c>
      <c r="C130" s="152">
        <v>0</v>
      </c>
      <c r="D130" s="153">
        <v>0</v>
      </c>
      <c r="E130" s="152">
        <f>D114</f>
        <v>0</v>
      </c>
      <c r="F130" s="154">
        <v>100</v>
      </c>
      <c r="G130" s="112"/>
      <c r="H130" s="112"/>
      <c r="I130" s="112"/>
      <c r="J130" s="112"/>
      <c r="K130" s="112"/>
      <c r="L130" s="112"/>
      <c r="M130" s="112"/>
      <c r="N130" s="112"/>
    </row>
    <row r="131" spans="2:14" ht="37.5" customHeight="1" x14ac:dyDescent="0.45">
      <c r="B131" s="111" t="s">
        <v>86</v>
      </c>
      <c r="C131" s="152">
        <f>0.9*D115</f>
        <v>0</v>
      </c>
      <c r="D131" s="153">
        <v>90</v>
      </c>
      <c r="E131" s="152">
        <f>0.1*D115</f>
        <v>0</v>
      </c>
      <c r="F131" s="154">
        <v>10</v>
      </c>
      <c r="G131" s="112"/>
      <c r="H131" s="112"/>
      <c r="I131" s="112"/>
      <c r="J131" s="112"/>
      <c r="K131" s="112"/>
      <c r="L131" s="112"/>
      <c r="M131" s="112"/>
      <c r="N131" s="112"/>
    </row>
    <row r="132" spans="2:14" ht="37.5" customHeight="1" x14ac:dyDescent="0.45">
      <c r="B132" s="114" t="s">
        <v>87</v>
      </c>
      <c r="C132" s="152">
        <v>0</v>
      </c>
      <c r="D132" s="153">
        <v>0</v>
      </c>
      <c r="E132" s="152">
        <f>D116</f>
        <v>0</v>
      </c>
      <c r="F132" s="154">
        <v>100</v>
      </c>
      <c r="G132" s="112"/>
      <c r="H132" s="112"/>
      <c r="I132" s="112"/>
      <c r="J132" s="112"/>
      <c r="K132" s="112"/>
      <c r="L132" s="112"/>
      <c r="M132" s="112"/>
      <c r="N132" s="112"/>
    </row>
    <row r="133" spans="2:14" ht="37.5" customHeight="1" x14ac:dyDescent="0.45">
      <c r="B133" s="111" t="s">
        <v>88</v>
      </c>
      <c r="C133" s="152">
        <v>0</v>
      </c>
      <c r="D133" s="153">
        <v>0</v>
      </c>
      <c r="E133" s="152">
        <f>D117</f>
        <v>0</v>
      </c>
      <c r="F133" s="154">
        <v>100</v>
      </c>
      <c r="G133" s="112"/>
      <c r="H133" s="112"/>
      <c r="I133" s="112"/>
      <c r="J133" s="112"/>
      <c r="K133" s="112"/>
      <c r="L133" s="112"/>
      <c r="M133" s="112"/>
      <c r="N133" s="112"/>
    </row>
    <row r="134" spans="2:14" ht="37.5" customHeight="1" x14ac:dyDescent="0.45">
      <c r="B134" s="111" t="s">
        <v>89</v>
      </c>
      <c r="C134" s="152">
        <f>0.5*D118</f>
        <v>0</v>
      </c>
      <c r="D134" s="153">
        <v>50</v>
      </c>
      <c r="E134" s="152">
        <f>0.5*D118</f>
        <v>0</v>
      </c>
      <c r="F134" s="154">
        <v>50</v>
      </c>
      <c r="G134" s="112"/>
      <c r="H134" s="112"/>
      <c r="I134" s="112"/>
      <c r="J134" s="112"/>
      <c r="K134" s="112"/>
      <c r="L134" s="112"/>
      <c r="M134" s="112"/>
      <c r="N134" s="112"/>
    </row>
    <row r="135" spans="2:14" ht="30.75" customHeight="1" x14ac:dyDescent="0.45">
      <c r="B135" s="115" t="s">
        <v>117</v>
      </c>
      <c r="C135" s="155">
        <f>SUM(C126:C134)</f>
        <v>0</v>
      </c>
      <c r="D135" s="156"/>
      <c r="E135" s="155">
        <f>SUM(E126:E134)</f>
        <v>0</v>
      </c>
      <c r="F135" s="157"/>
      <c r="G135" s="116"/>
      <c r="H135" s="116"/>
      <c r="I135" s="116"/>
      <c r="J135" s="116"/>
      <c r="K135" s="116"/>
      <c r="L135" s="116"/>
      <c r="M135" s="116"/>
      <c r="N135" s="116"/>
    </row>
    <row r="136" spans="2:14" ht="39" customHeight="1" thickBot="1" x14ac:dyDescent="0.5">
      <c r="B136" s="117" t="s">
        <v>39</v>
      </c>
      <c r="C136" s="211">
        <f>SUM(C135,E135)</f>
        <v>0</v>
      </c>
      <c r="D136" s="211"/>
      <c r="E136" s="211"/>
      <c r="F136" s="212"/>
      <c r="G136" s="213"/>
      <c r="H136" s="213"/>
      <c r="I136" s="213"/>
      <c r="J136" s="213"/>
      <c r="K136" s="213"/>
      <c r="L136" s="213"/>
      <c r="M136" s="213"/>
      <c r="N136" s="213"/>
    </row>
    <row r="137" spans="2:14" ht="18.75" thickTop="1" x14ac:dyDescent="0.45">
      <c r="G137" s="94"/>
      <c r="H137" s="94"/>
      <c r="I137" s="94"/>
      <c r="J137" s="94"/>
      <c r="K137" s="94"/>
      <c r="L137" s="94"/>
      <c r="M137" s="94"/>
      <c r="N137" s="94"/>
    </row>
    <row r="138" spans="2:14" x14ac:dyDescent="0.45">
      <c r="G138" s="94"/>
      <c r="H138" s="94"/>
      <c r="I138" s="94"/>
      <c r="J138" s="94"/>
      <c r="K138" s="94"/>
      <c r="L138" s="94"/>
      <c r="M138" s="94"/>
      <c r="N138" s="94"/>
    </row>
  </sheetData>
  <sheetProtection sheet="1" objects="1" scenarios="1" selectLockedCells="1"/>
  <mergeCells count="63">
    <mergeCell ref="I77:K77"/>
    <mergeCell ref="D108:D109"/>
    <mergeCell ref="B59:F59"/>
    <mergeCell ref="G59:H59"/>
    <mergeCell ref="B31:B36"/>
    <mergeCell ref="C36:E36"/>
    <mergeCell ref="G55:H55"/>
    <mergeCell ref="G58:H58"/>
    <mergeCell ref="C47:E47"/>
    <mergeCell ref="C56:F56"/>
    <mergeCell ref="G56:H56"/>
    <mergeCell ref="G51:H52"/>
    <mergeCell ref="D51:F51"/>
    <mergeCell ref="E52:F52"/>
    <mergeCell ref="E53:F53"/>
    <mergeCell ref="E54:F54"/>
    <mergeCell ref="B8:F8"/>
    <mergeCell ref="B10:B15"/>
    <mergeCell ref="C2:E2"/>
    <mergeCell ref="B40:F40"/>
    <mergeCell ref="B42:B47"/>
    <mergeCell ref="B19:F19"/>
    <mergeCell ref="B21:B27"/>
    <mergeCell ref="B29:F29"/>
    <mergeCell ref="C55:F55"/>
    <mergeCell ref="C58:F58"/>
    <mergeCell ref="B50:H50"/>
    <mergeCell ref="B51:B52"/>
    <mergeCell ref="C51:C52"/>
    <mergeCell ref="G53:H53"/>
    <mergeCell ref="G54:H54"/>
    <mergeCell ref="B123:B125"/>
    <mergeCell ref="C136:F136"/>
    <mergeCell ref="G136:J136"/>
    <mergeCell ref="K136:N136"/>
    <mergeCell ref="C123:F123"/>
    <mergeCell ref="C124:D124"/>
    <mergeCell ref="E124:F124"/>
    <mergeCell ref="G124:H124"/>
    <mergeCell ref="I124:J124"/>
    <mergeCell ref="K124:L124"/>
    <mergeCell ref="M124:N124"/>
    <mergeCell ref="B119:C119"/>
    <mergeCell ref="B122:F122"/>
    <mergeCell ref="B90:G91"/>
    <mergeCell ref="B93:G93"/>
    <mergeCell ref="G2:I3"/>
    <mergeCell ref="D5:E5"/>
    <mergeCell ref="B108:B109"/>
    <mergeCell ref="C108:C109"/>
    <mergeCell ref="C63:C64"/>
    <mergeCell ref="B63:B64"/>
    <mergeCell ref="B62:D62"/>
    <mergeCell ref="C57:F57"/>
    <mergeCell ref="G57:H57"/>
    <mergeCell ref="D63:D64"/>
    <mergeCell ref="B77:G77"/>
    <mergeCell ref="B73:C73"/>
    <mergeCell ref="B88:D88"/>
    <mergeCell ref="B99:D99"/>
    <mergeCell ref="B101:G103"/>
    <mergeCell ref="B106:D106"/>
    <mergeCell ref="B75:D75"/>
  </mergeCells>
  <pageMargins left="0.7" right="0.7" top="0.75" bottom="0.75" header="0.3" footer="0.3"/>
  <pageSetup paperSize="9" orientation="portrait" r:id="rId1"/>
  <ignoredErrors>
    <ignoredError sqref="C128 C131 E131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45"/>
  <sheetViews>
    <sheetView rightToLeft="1" zoomScaleNormal="100" workbookViewId="0">
      <selection activeCell="B43" sqref="B43:C43"/>
    </sheetView>
  </sheetViews>
  <sheetFormatPr defaultRowHeight="15" x14ac:dyDescent="0.25"/>
  <cols>
    <col min="1" max="1" width="1.85546875" customWidth="1"/>
    <col min="2" max="2" width="10.140625" customWidth="1"/>
    <col min="3" max="3" width="17.28515625" customWidth="1"/>
    <col min="4" max="4" width="12.5703125" customWidth="1"/>
    <col min="5" max="5" width="11.42578125" customWidth="1"/>
    <col min="6" max="6" width="10.5703125" customWidth="1"/>
    <col min="7" max="7" width="11.140625" customWidth="1"/>
    <col min="10" max="10" width="10.7109375" customWidth="1"/>
  </cols>
  <sheetData>
    <row r="2" spans="1:8" ht="15.75" thickBot="1" x14ac:dyDescent="0.3"/>
    <row r="3" spans="1:8" ht="20.25" customHeight="1" thickTop="1" x14ac:dyDescent="0.25">
      <c r="B3" s="331" t="s">
        <v>118</v>
      </c>
      <c r="C3" s="332"/>
      <c r="D3" s="332"/>
      <c r="E3" s="332"/>
      <c r="F3" s="332"/>
      <c r="G3" s="333"/>
    </row>
    <row r="4" spans="1:8" ht="18.75" customHeight="1" x14ac:dyDescent="0.25">
      <c r="B4" s="334"/>
      <c r="C4" s="335"/>
      <c r="D4" s="335"/>
      <c r="E4" s="335"/>
      <c r="F4" s="335"/>
      <c r="G4" s="336"/>
    </row>
    <row r="5" spans="1:8" ht="21.75" hidden="1" customHeight="1" x14ac:dyDescent="0.25">
      <c r="B5" s="337"/>
      <c r="C5" s="338"/>
      <c r="D5" s="338"/>
      <c r="E5" s="338"/>
      <c r="F5" s="338"/>
      <c r="G5" s="339"/>
    </row>
    <row r="6" spans="1:8" ht="36.75" customHeight="1" thickBot="1" x14ac:dyDescent="0.3">
      <c r="B6" s="328" t="e">
        <f>'هزینه ها'!D119/'هزینه ها'!D4</f>
        <v>#DIV/0!</v>
      </c>
      <c r="C6" s="329"/>
      <c r="D6" s="329"/>
      <c r="E6" s="329"/>
      <c r="F6" s="329"/>
      <c r="G6" s="330"/>
    </row>
    <row r="7" spans="1:8" ht="21" thickTop="1" thickBot="1" x14ac:dyDescent="0.3">
      <c r="B7" s="8"/>
      <c r="C7" s="8"/>
      <c r="D7" s="8"/>
      <c r="E7" s="8"/>
      <c r="F7" s="8"/>
      <c r="G7" s="118"/>
    </row>
    <row r="8" spans="1:8" ht="15.75" thickTop="1" x14ac:dyDescent="0.25">
      <c r="A8" s="119"/>
      <c r="B8" s="309" t="s">
        <v>119</v>
      </c>
      <c r="C8" s="310"/>
      <c r="D8" s="310"/>
      <c r="E8" s="310"/>
      <c r="F8" s="310"/>
      <c r="G8" s="311"/>
      <c r="H8" s="119"/>
    </row>
    <row r="9" spans="1:8" x14ac:dyDescent="0.25">
      <c r="A9" s="119"/>
      <c r="B9" s="312"/>
      <c r="C9" s="313"/>
      <c r="D9" s="313"/>
      <c r="E9" s="313"/>
      <c r="F9" s="313"/>
      <c r="G9" s="314"/>
      <c r="H9" s="119"/>
    </row>
    <row r="10" spans="1:8" x14ac:dyDescent="0.25">
      <c r="A10" s="119"/>
      <c r="B10" s="315"/>
      <c r="C10" s="316"/>
      <c r="D10" s="316"/>
      <c r="E10" s="316"/>
      <c r="F10" s="316"/>
      <c r="G10" s="317"/>
      <c r="H10" s="119"/>
    </row>
    <row r="11" spans="1:8" ht="19.5" x14ac:dyDescent="0.25">
      <c r="A11" s="119"/>
      <c r="B11" s="318" t="s">
        <v>118</v>
      </c>
      <c r="C11" s="319"/>
      <c r="D11" s="121" t="s">
        <v>120</v>
      </c>
      <c r="E11" s="320" t="s">
        <v>119</v>
      </c>
      <c r="F11" s="321"/>
      <c r="G11" s="322"/>
      <c r="H11" s="120"/>
    </row>
    <row r="12" spans="1:8" ht="29.25" customHeight="1" thickBot="1" x14ac:dyDescent="0.3">
      <c r="A12" s="119"/>
      <c r="B12" s="326" t="e">
        <f>B6</f>
        <v>#DIV/0!</v>
      </c>
      <c r="C12" s="327"/>
      <c r="D12" s="123"/>
      <c r="E12" s="323" t="e">
        <f>B12*(1+D12/100)</f>
        <v>#DIV/0!</v>
      </c>
      <c r="F12" s="324"/>
      <c r="G12" s="325"/>
      <c r="H12" s="119"/>
    </row>
    <row r="13" spans="1:8" ht="20.25" thickTop="1" x14ac:dyDescent="0.25">
      <c r="B13" s="286" t="s">
        <v>128</v>
      </c>
      <c r="C13" s="286"/>
      <c r="D13" s="286"/>
      <c r="E13" s="286"/>
      <c r="F13" s="286"/>
      <c r="G13" s="286"/>
    </row>
    <row r="14" spans="1:8" ht="24" customHeight="1" thickBot="1" x14ac:dyDescent="0.3">
      <c r="B14" s="122"/>
      <c r="C14" s="122"/>
      <c r="D14" s="122"/>
      <c r="E14" s="122"/>
      <c r="F14" s="122"/>
      <c r="G14" s="122"/>
    </row>
    <row r="15" spans="1:8" ht="20.25" thickBot="1" x14ac:dyDescent="0.3">
      <c r="B15" s="298" t="s">
        <v>121</v>
      </c>
      <c r="C15" s="299"/>
      <c r="D15" s="299"/>
      <c r="E15" s="299"/>
      <c r="F15" s="299"/>
      <c r="G15" s="300"/>
    </row>
    <row r="16" spans="1:8" ht="35.25" customHeight="1" thickTop="1" x14ac:dyDescent="0.25">
      <c r="B16" s="291" t="s">
        <v>123</v>
      </c>
      <c r="C16" s="292"/>
      <c r="D16" s="289" t="s">
        <v>143</v>
      </c>
      <c r="E16" s="290"/>
      <c r="F16" s="287" t="s">
        <v>122</v>
      </c>
      <c r="G16" s="288"/>
    </row>
    <row r="17" spans="2:7" ht="34.5" customHeight="1" thickBot="1" x14ac:dyDescent="0.3">
      <c r="B17" s="293">
        <f>'هزینه ها'!D4</f>
        <v>0</v>
      </c>
      <c r="C17" s="294"/>
      <c r="D17" s="295" t="e">
        <f>E12</f>
        <v>#DIV/0!</v>
      </c>
      <c r="E17" s="296"/>
      <c r="F17" s="295" t="e">
        <f>B17*D17</f>
        <v>#DIV/0!</v>
      </c>
      <c r="G17" s="297"/>
    </row>
    <row r="18" spans="2:7" ht="15" customHeight="1" thickTop="1" x14ac:dyDescent="0.25">
      <c r="B18" s="122"/>
      <c r="C18" s="122"/>
      <c r="D18" s="122"/>
      <c r="E18" s="122"/>
      <c r="F18" s="122"/>
      <c r="G18" s="122"/>
    </row>
    <row r="19" spans="2:7" ht="15.75" thickBot="1" x14ac:dyDescent="0.3"/>
    <row r="20" spans="2:7" ht="18" thickTop="1" x14ac:dyDescent="0.25">
      <c r="B20" s="348" t="s">
        <v>65</v>
      </c>
      <c r="C20" s="349"/>
      <c r="D20" s="349"/>
      <c r="E20" s="349"/>
      <c r="F20" s="350"/>
    </row>
    <row r="21" spans="2:7" ht="19.5" x14ac:dyDescent="0.55000000000000004">
      <c r="B21" s="5" t="s">
        <v>12</v>
      </c>
      <c r="C21" s="354" t="s">
        <v>31</v>
      </c>
      <c r="D21" s="354"/>
      <c r="E21" s="303" t="s">
        <v>142</v>
      </c>
      <c r="F21" s="359"/>
    </row>
    <row r="22" spans="2:7" ht="19.5" x14ac:dyDescent="0.55000000000000004">
      <c r="B22" s="6">
        <v>1</v>
      </c>
      <c r="C22" s="340" t="s">
        <v>62</v>
      </c>
      <c r="D22" s="340"/>
      <c r="E22" s="307">
        <f>'هزینه ها'!E88</f>
        <v>0</v>
      </c>
      <c r="F22" s="308"/>
    </row>
    <row r="23" spans="2:7" ht="19.5" x14ac:dyDescent="0.55000000000000004">
      <c r="B23" s="6">
        <v>2</v>
      </c>
      <c r="C23" s="340" t="s">
        <v>63</v>
      </c>
      <c r="D23" s="340"/>
      <c r="E23" s="307">
        <f>'هزینه ها'!E99</f>
        <v>0</v>
      </c>
      <c r="F23" s="308"/>
    </row>
    <row r="24" spans="2:7" ht="39" customHeight="1" x14ac:dyDescent="0.55000000000000004">
      <c r="B24" s="6">
        <v>3</v>
      </c>
      <c r="C24" s="353" t="s">
        <v>64</v>
      </c>
      <c r="D24" s="353"/>
      <c r="E24" s="307">
        <f>'هزینه ها'!G55</f>
        <v>0</v>
      </c>
      <c r="F24" s="308"/>
    </row>
    <row r="25" spans="2:7" ht="39" customHeight="1" x14ac:dyDescent="0.25">
      <c r="B25" s="6">
        <v>4</v>
      </c>
      <c r="C25" s="345" t="s">
        <v>66</v>
      </c>
      <c r="D25" s="346"/>
      <c r="E25" s="307">
        <f>'هزینه ها'!G58</f>
        <v>0</v>
      </c>
      <c r="F25" s="347"/>
    </row>
    <row r="26" spans="2:7" ht="19.5" x14ac:dyDescent="0.55000000000000004">
      <c r="B26" s="6">
        <v>5</v>
      </c>
      <c r="C26" s="355" t="s">
        <v>49</v>
      </c>
      <c r="D26" s="356"/>
      <c r="E26" s="344">
        <f>0.1*(E22+E23+E24+E25)</f>
        <v>0</v>
      </c>
      <c r="F26" s="308"/>
    </row>
    <row r="27" spans="2:7" ht="21.75" customHeight="1" thickBot="1" x14ac:dyDescent="0.6">
      <c r="B27" s="357" t="s">
        <v>144</v>
      </c>
      <c r="C27" s="358"/>
      <c r="D27" s="358"/>
      <c r="E27" s="351">
        <f>SUM(E22:F26)</f>
        <v>0</v>
      </c>
      <c r="F27" s="352"/>
    </row>
    <row r="28" spans="2:7" ht="15.75" thickTop="1" x14ac:dyDescent="0.25"/>
    <row r="30" spans="2:7" ht="15.75" thickBot="1" x14ac:dyDescent="0.3"/>
    <row r="31" spans="2:7" ht="18" thickTop="1" x14ac:dyDescent="0.25">
      <c r="B31" s="341" t="s">
        <v>67</v>
      </c>
      <c r="C31" s="342"/>
      <c r="D31" s="342"/>
      <c r="E31" s="342"/>
      <c r="F31" s="342"/>
      <c r="G31" s="343"/>
    </row>
    <row r="32" spans="2:7" ht="19.5" x14ac:dyDescent="0.25">
      <c r="B32" s="381" t="s">
        <v>32</v>
      </c>
      <c r="C32" s="305"/>
      <c r="D32" s="305" t="s">
        <v>31</v>
      </c>
      <c r="E32" s="305"/>
      <c r="F32" s="305" t="s">
        <v>145</v>
      </c>
      <c r="G32" s="374"/>
    </row>
    <row r="33" spans="2:10" ht="19.5" x14ac:dyDescent="0.25">
      <c r="B33" s="379" t="s">
        <v>68</v>
      </c>
      <c r="C33" s="380"/>
      <c r="D33" s="306" t="s">
        <v>50</v>
      </c>
      <c r="E33" s="306"/>
      <c r="F33" s="375">
        <f>0.25*'هزینه ها'!F27</f>
        <v>0</v>
      </c>
      <c r="G33" s="376"/>
    </row>
    <row r="34" spans="2:10" ht="19.5" x14ac:dyDescent="0.25">
      <c r="B34" s="379" t="s">
        <v>69</v>
      </c>
      <c r="C34" s="380"/>
      <c r="D34" s="306" t="s">
        <v>51</v>
      </c>
      <c r="E34" s="306"/>
      <c r="F34" s="375">
        <f>0.25*'هزینه ها'!F15</f>
        <v>0</v>
      </c>
      <c r="G34" s="376"/>
    </row>
    <row r="35" spans="2:10" ht="19.5" x14ac:dyDescent="0.25">
      <c r="B35" s="379" t="s">
        <v>70</v>
      </c>
      <c r="C35" s="380"/>
      <c r="D35" s="372" t="s">
        <v>71</v>
      </c>
      <c r="E35" s="373"/>
      <c r="F35" s="375">
        <f>0.1*('هزینه ها'!D112+'هزینه ها'!D113+'هزینه ها'!D114+'هزینه ها'!D115)</f>
        <v>0</v>
      </c>
      <c r="G35" s="376"/>
    </row>
    <row r="36" spans="2:10" ht="20.25" thickBot="1" x14ac:dyDescent="0.3">
      <c r="B36" s="369" t="s">
        <v>33</v>
      </c>
      <c r="C36" s="370"/>
      <c r="D36" s="370"/>
      <c r="E36" s="371"/>
      <c r="F36" s="377">
        <f>SUM(F33:G35)</f>
        <v>0</v>
      </c>
      <c r="G36" s="378"/>
    </row>
    <row r="37" spans="2:10" ht="15.75" thickTop="1" x14ac:dyDescent="0.25"/>
    <row r="38" spans="2:10" ht="15.75" thickBot="1" x14ac:dyDescent="0.3"/>
    <row r="39" spans="2:10" ht="18" thickTop="1" x14ac:dyDescent="0.25">
      <c r="B39" s="366" t="s">
        <v>74</v>
      </c>
      <c r="C39" s="367"/>
      <c r="D39" s="367"/>
      <c r="E39" s="367"/>
      <c r="F39" s="367"/>
      <c r="G39" s="367"/>
      <c r="H39" s="367"/>
      <c r="I39" s="367"/>
      <c r="J39" s="368"/>
    </row>
    <row r="40" spans="2:10" ht="20.25" customHeight="1" x14ac:dyDescent="0.55000000000000004">
      <c r="B40" s="360" t="s">
        <v>31</v>
      </c>
      <c r="C40" s="361"/>
      <c r="D40" s="303" t="s">
        <v>34</v>
      </c>
      <c r="E40" s="304"/>
      <c r="F40" s="303" t="s">
        <v>35</v>
      </c>
      <c r="G40" s="304"/>
      <c r="H40" s="303" t="s">
        <v>36</v>
      </c>
      <c r="I40" s="304"/>
      <c r="J40" s="364" t="s">
        <v>4</v>
      </c>
    </row>
    <row r="41" spans="2:10" ht="19.5" x14ac:dyDescent="0.25">
      <c r="B41" s="362"/>
      <c r="C41" s="363"/>
      <c r="D41" s="3" t="s">
        <v>28</v>
      </c>
      <c r="E41" s="3" t="s">
        <v>29</v>
      </c>
      <c r="F41" s="3" t="s">
        <v>28</v>
      </c>
      <c r="G41" s="3" t="s">
        <v>29</v>
      </c>
      <c r="H41" s="3" t="s">
        <v>28</v>
      </c>
      <c r="I41" s="3" t="s">
        <v>29</v>
      </c>
      <c r="J41" s="365"/>
    </row>
    <row r="42" spans="2:10" ht="19.5" x14ac:dyDescent="0.55000000000000004">
      <c r="B42" s="301" t="s">
        <v>72</v>
      </c>
      <c r="C42" s="302"/>
      <c r="D42" s="4">
        <v>0</v>
      </c>
      <c r="E42" s="4"/>
      <c r="F42" s="4"/>
      <c r="G42" s="4"/>
      <c r="H42" s="4"/>
      <c r="I42" s="4"/>
      <c r="J42" s="130">
        <f>E27</f>
        <v>0</v>
      </c>
    </row>
    <row r="43" spans="2:10" ht="19.5" x14ac:dyDescent="0.55000000000000004">
      <c r="B43" s="301" t="s">
        <v>73</v>
      </c>
      <c r="C43" s="302"/>
      <c r="D43" s="4"/>
      <c r="E43" s="4"/>
      <c r="F43" s="4"/>
      <c r="G43" s="4"/>
      <c r="H43" s="4"/>
      <c r="I43" s="4"/>
      <c r="J43" s="7">
        <f>F36</f>
        <v>0</v>
      </c>
    </row>
    <row r="44" spans="2:10" ht="32.25" customHeight="1" thickBot="1" x14ac:dyDescent="0.3">
      <c r="B44" s="283" t="s">
        <v>125</v>
      </c>
      <c r="C44" s="284"/>
      <c r="D44" s="284"/>
      <c r="E44" s="284"/>
      <c r="F44" s="284"/>
      <c r="G44" s="284"/>
      <c r="H44" s="284"/>
      <c r="I44" s="285"/>
      <c r="J44" s="125">
        <f>SUM(J42:J43)</f>
        <v>0</v>
      </c>
    </row>
    <row r="45" spans="2:10" ht="15.75" thickTop="1" x14ac:dyDescent="0.25"/>
  </sheetData>
  <mergeCells count="54">
    <mergeCell ref="B36:E36"/>
    <mergeCell ref="D34:E34"/>
    <mergeCell ref="D35:E35"/>
    <mergeCell ref="F32:G32"/>
    <mergeCell ref="F33:G33"/>
    <mergeCell ref="F34:G34"/>
    <mergeCell ref="F35:G35"/>
    <mergeCell ref="F36:G36"/>
    <mergeCell ref="B34:C34"/>
    <mergeCell ref="B35:C35"/>
    <mergeCell ref="B32:C32"/>
    <mergeCell ref="B33:C33"/>
    <mergeCell ref="H40:I40"/>
    <mergeCell ref="B40:C41"/>
    <mergeCell ref="J40:J41"/>
    <mergeCell ref="B39:J39"/>
    <mergeCell ref="F40:G40"/>
    <mergeCell ref="B6:G6"/>
    <mergeCell ref="B3:G5"/>
    <mergeCell ref="C22:D22"/>
    <mergeCell ref="C23:D23"/>
    <mergeCell ref="B31:G31"/>
    <mergeCell ref="E26:F26"/>
    <mergeCell ref="C25:D25"/>
    <mergeCell ref="E25:F25"/>
    <mergeCell ref="B20:F20"/>
    <mergeCell ref="E27:F27"/>
    <mergeCell ref="C24:D24"/>
    <mergeCell ref="C21:D21"/>
    <mergeCell ref="C26:D26"/>
    <mergeCell ref="B27:D27"/>
    <mergeCell ref="E21:F21"/>
    <mergeCell ref="E22:F22"/>
    <mergeCell ref="B8:G10"/>
    <mergeCell ref="B11:C11"/>
    <mergeCell ref="E11:G11"/>
    <mergeCell ref="E12:G12"/>
    <mergeCell ref="B12:C12"/>
    <mergeCell ref="B44:I44"/>
    <mergeCell ref="B13:G13"/>
    <mergeCell ref="F16:G16"/>
    <mergeCell ref="D16:E16"/>
    <mergeCell ref="B16:C16"/>
    <mergeCell ref="B17:C17"/>
    <mergeCell ref="D17:E17"/>
    <mergeCell ref="F17:G17"/>
    <mergeCell ref="B15:G15"/>
    <mergeCell ref="B43:C43"/>
    <mergeCell ref="D40:E40"/>
    <mergeCell ref="B42:C42"/>
    <mergeCell ref="D32:E32"/>
    <mergeCell ref="D33:E33"/>
    <mergeCell ref="E23:F23"/>
    <mergeCell ref="E24:F2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G14"/>
  <sheetViews>
    <sheetView rightToLeft="1" topLeftCell="A4" zoomScaleNormal="100" workbookViewId="0">
      <selection activeCell="C9" sqref="C9"/>
    </sheetView>
  </sheetViews>
  <sheetFormatPr defaultRowHeight="15" x14ac:dyDescent="0.25"/>
  <cols>
    <col min="1" max="1" width="5.140625" customWidth="1"/>
    <col min="2" max="2" width="30.5703125" customWidth="1"/>
    <col min="3" max="3" width="32.28515625" style="124" customWidth="1"/>
    <col min="6" max="6" width="15.42578125" customWidth="1"/>
    <col min="7" max="7" width="17.85546875" customWidth="1"/>
  </cols>
  <sheetData>
    <row r="3" spans="2:7" ht="21.75" customHeight="1" x14ac:dyDescent="0.25">
      <c r="C3" s="126" t="s">
        <v>137</v>
      </c>
    </row>
    <row r="4" spans="2:7" ht="25.5" customHeight="1" x14ac:dyDescent="0.25">
      <c r="B4" s="129" t="s">
        <v>126</v>
      </c>
      <c r="C4" s="127" t="e">
        <f>'هزینه ها'!C135/'هزینه ها'!D4</f>
        <v>#DIV/0!</v>
      </c>
      <c r="D4" s="2"/>
      <c r="E4" s="2"/>
      <c r="F4" s="2"/>
      <c r="G4" s="2"/>
    </row>
    <row r="5" spans="2:7" ht="25.5" customHeight="1" x14ac:dyDescent="0.25">
      <c r="B5" s="129" t="s">
        <v>119</v>
      </c>
      <c r="C5" s="127" t="e">
        <f>SUM('درآمدها و  سرمایه گذاری'!E12:G12)</f>
        <v>#DIV/0!</v>
      </c>
      <c r="D5" s="2"/>
      <c r="E5" s="2"/>
      <c r="F5" s="2"/>
      <c r="G5" s="2"/>
    </row>
    <row r="6" spans="2:7" ht="25.5" customHeight="1" x14ac:dyDescent="0.25">
      <c r="B6" s="129" t="s">
        <v>127</v>
      </c>
      <c r="C6" s="127" t="e">
        <f>C5-C4</f>
        <v>#DIV/0!</v>
      </c>
      <c r="D6" s="1"/>
      <c r="E6" s="1"/>
      <c r="F6" s="1"/>
      <c r="G6" s="1"/>
    </row>
    <row r="7" spans="2:7" ht="25.5" customHeight="1" x14ac:dyDescent="0.25">
      <c r="B7" s="129" t="s">
        <v>129</v>
      </c>
      <c r="C7" s="127" t="e">
        <f>C6*'هزینه ها'!D4</f>
        <v>#DIV/0!</v>
      </c>
      <c r="D7" s="1"/>
      <c r="E7" s="1"/>
      <c r="F7" s="1"/>
      <c r="G7" s="1"/>
    </row>
    <row r="8" spans="2:7" ht="25.5" customHeight="1" x14ac:dyDescent="0.25">
      <c r="B8" s="129" t="s">
        <v>130</v>
      </c>
      <c r="C8" s="127" t="e">
        <f>'هزینه ها'!E135/'ارزیابی اقتصادی'!C6</f>
        <v>#DIV/0!</v>
      </c>
      <c r="D8" s="2"/>
      <c r="E8" s="2"/>
      <c r="F8" s="2"/>
      <c r="G8" s="2"/>
    </row>
    <row r="9" spans="2:7" ht="25.5" customHeight="1" x14ac:dyDescent="0.25">
      <c r="B9" s="129" t="s">
        <v>131</v>
      </c>
      <c r="C9" s="128" t="e">
        <f>C8/'هزینه ها'!D4</f>
        <v>#DIV/0!</v>
      </c>
    </row>
    <row r="10" spans="2:7" ht="25.5" customHeight="1" x14ac:dyDescent="0.25">
      <c r="B10" s="129" t="s">
        <v>136</v>
      </c>
      <c r="C10" s="127" t="e">
        <f>SUM('درآمدها و  سرمایه گذاری'!F17:G17)</f>
        <v>#DIV/0!</v>
      </c>
    </row>
    <row r="11" spans="2:7" ht="25.5" customHeight="1" x14ac:dyDescent="0.25">
      <c r="B11" s="129" t="s">
        <v>133</v>
      </c>
      <c r="C11" s="127">
        <f>'هزینه ها'!D119</f>
        <v>0</v>
      </c>
    </row>
    <row r="12" spans="2:7" ht="25.5" customHeight="1" x14ac:dyDescent="0.25">
      <c r="B12" s="129" t="s">
        <v>134</v>
      </c>
      <c r="C12" s="127">
        <f>SUM('درآمدها و  سرمایه گذاری'!J44)</f>
        <v>0</v>
      </c>
    </row>
    <row r="13" spans="2:7" ht="25.5" customHeight="1" x14ac:dyDescent="0.25">
      <c r="B13" s="129" t="s">
        <v>132</v>
      </c>
      <c r="C13" s="127" t="e">
        <f>(C10-C11)/C12</f>
        <v>#DIV/0!</v>
      </c>
    </row>
    <row r="14" spans="2:7" ht="25.5" customHeight="1" x14ac:dyDescent="0.25">
      <c r="B14" s="129" t="s">
        <v>135</v>
      </c>
      <c r="C14" s="131" t="e">
        <f>C12/((C10-C11)+'هزینه ها'!D116+'هزینه ها'!D117)</f>
        <v>#DIV/0!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هزینه ها</vt:lpstr>
      <vt:lpstr>درآمدها و  سرمایه گذاری</vt:lpstr>
      <vt:lpstr>ارزیابی اقتصادی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2021-11-29T20:03:00Z</dcterms:modified>
</cp:coreProperties>
</file>